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pivotCache/pivotCacheDefinition21.xml" ContentType="application/vnd.openxmlformats-officedocument.spreadsheetml.pivotCacheDefinition+xml"/>
  <Override PartName="/xl/pivotCache/pivotCacheDefinition22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slicerCaches/slicerCache17.xml" ContentType="application/vnd.ms-excel.slicerCache+xml"/>
  <Override PartName="/xl/slicerCaches/slicerCache18.xml" ContentType="application/vnd.ms-excel.slicerCache+xml"/>
  <Override PartName="/xl/slicerCaches/slicerCache19.xml" ContentType="application/vnd.ms-excel.slicerCache+xml"/>
  <Override PartName="/xl/slicerCaches/slicerCache20.xml" ContentType="application/vnd.ms-excel.slicerCache+xml"/>
  <Override PartName="/xl/slicerCaches/slicerCache21.xml" ContentType="application/vnd.ms-excel.slicerCache+xml"/>
  <Override PartName="/xl/slicerCaches/slicerCache22.xml" ContentType="application/vnd.ms-excel.slicerCache+xml"/>
  <Override PartName="/xl/slicerCaches/slicerCache23.xml" ContentType="application/vnd.ms-excel.slicerCache+xml"/>
  <Override PartName="/xl/slicerCaches/slicerCache24.xml" ContentType="application/vnd.ms-excel.slicerCache+xml"/>
  <Override PartName="/xl/pivotCache/pivotCacheDefinition23.xml" ContentType="application/vnd.openxmlformats-officedocument.spreadsheetml.pivotCacheDefinition+xml"/>
  <Override PartName="/xl/pivotCache/pivotCacheDefinition24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timelines/timeline1.xml" ContentType="application/vnd.ms-excel.timelin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0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ivotTables/pivotTable11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timelines/timeline2.xml" ContentType="application/vnd.ms-excel.timelin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pivotTables/pivotTable12.xml" ContentType="application/vnd.openxmlformats-officedocument.spreadsheetml.pivotTable+xml"/>
  <Override PartName="/xl/drawings/drawing6.xml" ContentType="application/vnd.openxmlformats-officedocument.drawing+xml"/>
  <Override PartName="/xl/slicers/slicer6.xml" ContentType="application/vnd.ms-excel.slicer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pivotTables/pivotTable1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C:\WORK\=DEMO=\SK\Excely\20210927\"/>
    </mc:Choice>
  </mc:AlternateContent>
  <xr:revisionPtr revIDLastSave="0" documentId="13_ncr:1_{AE8E9ABE-33A6-4A6D-A9A6-AB9A773F9FF0}" xr6:coauthVersionLast="36" xr6:coauthVersionMax="45" xr10:uidLastSave="{00000000-0000-0000-0000-000000000000}"/>
  <bookViews>
    <workbookView xWindow="0" yWindow="0" windowWidth="17820" windowHeight="9072" xr2:uid="{00000000-000D-0000-FFFF-FFFF00000000}"/>
  </bookViews>
  <sheets>
    <sheet name="Prehľad predajov" sheetId="10" r:id="rId1"/>
    <sheet name="Prehľad skladov" sheetId="9" r:id="rId2"/>
    <sheet name="Celková tržba a zisk" sheetId="2" r:id="rId3"/>
    <sheet name="Tržba a zisk kumulovane" sheetId="6" r:id="rId4"/>
    <sheet name="Tržba a zisk zásob (TOP10)" sheetId="4" r:id="rId5"/>
    <sheet name="Stav skladov" sheetId="5" r:id="rId6"/>
    <sheet name="Kontingenční tabulka" sheetId="3" r:id="rId7"/>
  </sheets>
  <definedNames>
    <definedName name="Časová_osa_Datum">#N/A</definedName>
    <definedName name="Časová_osa_Datum1">#N/A</definedName>
    <definedName name="Průřez_Číslo_zakázky1">#N/A</definedName>
    <definedName name="Průřez_Číslo_zakázky11">#N/A</definedName>
    <definedName name="Průřez_Číslo_zakázky121">#N/A</definedName>
    <definedName name="Průřez_Hierarchie_Název">#N/A</definedName>
    <definedName name="Průřez_Hierarchie_Název2">#N/A</definedName>
    <definedName name="Průřez_Hierarchie_zdrojů">#N/A</definedName>
    <definedName name="Průřez_Hierarchie_zdrojů1">#N/A</definedName>
    <definedName name="Průřez_Hierarchie_zdrojů2">#N/A</definedName>
    <definedName name="Průřez_Hierarchie_zdrojů21">#N/A</definedName>
    <definedName name="Průřez_Hierarchie_zdrojů3">#N/A</definedName>
    <definedName name="Průřez_Hierarchie_zdrojů4">#N/A</definedName>
    <definedName name="Průřez_Název_ceny">#N/A</definedName>
    <definedName name="Průřez_Název_činnosti1">#N/A</definedName>
    <definedName name="Průřez_Název_činnosti11">#N/A</definedName>
    <definedName name="Průřez_Název_činnosti121">#N/A</definedName>
    <definedName name="Průřez_Název_členění">#N/A</definedName>
    <definedName name="Průřez_Název_střediska1">#N/A</definedName>
    <definedName name="Průřez_Název_střediska11">#N/A</definedName>
    <definedName name="Průřez_Název_střediska121">#N/A</definedName>
    <definedName name="Průřez_Rok">#N/A</definedName>
    <definedName name="Průřez_Rok1">#N/A</definedName>
    <definedName name="Průřez_Rok2">#N/A</definedName>
    <definedName name="Průřez_Větev_1">#N/A</definedName>
    <definedName name="Průřez_Větev_2">#N/A</definedName>
  </definedNames>
  <calcPr calcId="191029"/>
  <pivotCaches>
    <pivotCache cacheId="27" r:id="rId8"/>
    <pivotCache cacheId="30" r:id="rId9"/>
    <pivotCache cacheId="34" r:id="rId10"/>
    <pivotCache cacheId="38" r:id="rId11"/>
    <pivotCache cacheId="42" r:id="rId12"/>
    <pivotCache cacheId="47" r:id="rId13"/>
    <pivotCache cacheId="51" r:id="rId14"/>
    <pivotCache cacheId="56" r:id="rId15"/>
    <pivotCache cacheId="60" r:id="rId16"/>
    <pivotCache cacheId="63" r:id="rId17"/>
    <pivotCache cacheId="67" r:id="rId18"/>
    <pivotCache cacheId="70" r:id="rId19"/>
    <pivotCache cacheId="73" r:id="rId20"/>
  </pivotCaches>
  <extLst>
    <ext xmlns:x14="http://schemas.microsoft.com/office/spreadsheetml/2009/9/main" uri="{876F7934-8845-4945-9796-88D515C7AA90}">
      <x14:pivotCaches>
        <pivotCache cacheId="26" r:id="rId21"/>
        <pivotCache cacheId="33" r:id="rId22"/>
        <pivotCache cacheId="37" r:id="rId23"/>
        <pivotCache cacheId="41" r:id="rId24"/>
        <pivotCache cacheId="45" r:id="rId25"/>
        <pivotCache cacheId="50" r:id="rId26"/>
        <pivotCache cacheId="54" r:id="rId27"/>
        <pivotCache cacheId="59" r:id="rId28"/>
        <pivotCache cacheId="66" r:id="rId29"/>
      </x14:pivotCaches>
    </ext>
    <ext xmlns:x14="http://schemas.microsoft.com/office/spreadsheetml/2009/9/main" uri="{BBE1A952-AA13-448e-AADC-164F8A28A991}">
      <x14:slicerCaches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  <x14:slicerCache r:id="rId37"/>
        <x14:slicerCache r:id="rId38"/>
        <x14:slicerCache r:id="rId39"/>
        <x14:slicerCache r:id="rId40"/>
        <x14:slicerCache r:id="rId41"/>
        <x14:slicerCache r:id="rId42"/>
        <x14:slicerCache r:id="rId43"/>
        <x14:slicerCache r:id="rId44"/>
        <x14:slicerCache r:id="rId45"/>
        <x14:slicerCache r:id="rId46"/>
        <x14:slicerCache r:id="rId47"/>
        <x14:slicerCache r:id="rId48"/>
        <x14:slicerCache r:id="rId49"/>
        <x14:slicerCache r:id="rId50"/>
        <x14:slicerCache r:id="rId51"/>
        <x14:slicerCache r:id="rId52"/>
        <x14:slicerCache r:id="rId5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46" r:id="rId54"/>
        <pivotCache cacheId="55" r:id="rId55"/>
      </x15:timelineCachePivotCaches>
    </ext>
    <ext xmlns:x15="http://schemas.microsoft.com/office/spreadsheetml/2010/11/main" uri="{D0CA8CA8-9F24-4464-BF8E-62219DCF47F9}">
      <x15:timelineCacheRefs>
        <x15:timelineCacheRef r:id="rId56"/>
        <x15:timelineCacheRef r:id="rId57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9" l="1"/>
  <c r="D4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POHODA BI Komplet - Sklady" description="Kostka skladových pohybů" type="5" refreshedVersion="6" background="1" saveData="1">
    <dbPr connection="Provider=MSOLAP.8;Integrated Security=SSPI;Persist Security Info=True;Initial Catalog=POHODA BI Komplet SK;Data Source=http://78.156.159.53:2383/OLAP/msmdpump.dll;MDX Compatibility=1;Safety Options=2;MDX Missing Member Mode=Error;Update Isolation Level=2" command="Sklady a zásoby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1">
    <s v="POHODA BI Komplet - Sklady"/>
    <s v="{[Činnost].[Název činnosti].[All]}"/>
    <s v="{[Středisko].[Název střediska].[All]}"/>
    <s v="{[Zakázka].[Číslo zakázky].[All]}"/>
    <s v="{[Zdroj].[Hierarchie zdrojů].[All]}"/>
    <s v="{[Datum].[Kalendářní].[All]}"/>
    <s v="{[Atributy pohybu].[Typ operace].[All]}"/>
    <s v="{[Zdroj].[Aktuální zdroj].&amp;[Aktuální]}"/>
    <s v="{[Atributy pohybu].[Agenda].&amp;[Výroba],[Atributy pohybu].[Agenda].[All].UNKNOWNMEMBER}"/>
    <s v="{[Datum].[Rok].&amp;[2020]}"/>
    <s v="{[Atributy ceny].[Název ceny].&amp;[Maloobchodná cena]}"/>
  </metadataStrings>
  <mdxMetadata count="10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  <mdx n="0" f="s">
      <ms ns="9" c="0"/>
    </mdx>
    <mdx n="0" f="s">
      <ms ns="10" c="0"/>
    </mdx>
  </mdx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<sst xmlns="http://schemas.openxmlformats.org/spreadsheetml/2006/main" count="281" uniqueCount="107">
  <si>
    <t>All</t>
  </si>
  <si>
    <t>Množství</t>
  </si>
  <si>
    <t>Zisk</t>
  </si>
  <si>
    <t>Činnost</t>
  </si>
  <si>
    <t>Středisko</t>
  </si>
  <si>
    <t>Zakázka</t>
  </si>
  <si>
    <t>Firma</t>
  </si>
  <si>
    <t>Celková tržba a zisk</t>
  </si>
  <si>
    <t>Kontingeční tabulka</t>
  </si>
  <si>
    <t>Kalendářní</t>
  </si>
  <si>
    <t>Typ operace</t>
  </si>
  <si>
    <t>Srovnání zásob</t>
  </si>
  <si>
    <t>Skladové množství</t>
  </si>
  <si>
    <t>Stav zásoby na skladě</t>
  </si>
  <si>
    <t>Acylpyrin</t>
  </si>
  <si>
    <t>Noha stolová</t>
  </si>
  <si>
    <t>Sanorin</t>
  </si>
  <si>
    <t>Aktuální zdroj</t>
  </si>
  <si>
    <t>Aktuální</t>
  </si>
  <si>
    <t>Sklad materiálu</t>
  </si>
  <si>
    <t>Název ceny</t>
  </si>
  <si>
    <t>Vývoj tržby a zisku</t>
  </si>
  <si>
    <t>Agenda</t>
  </si>
  <si>
    <t>Tržba</t>
  </si>
  <si>
    <t>Rok</t>
  </si>
  <si>
    <t>Stav o objednávkách</t>
  </si>
  <si>
    <t>2017</t>
  </si>
  <si>
    <t>2018</t>
  </si>
  <si>
    <t>2019</t>
  </si>
  <si>
    <t>Šrauby</t>
  </si>
  <si>
    <t>Koleno PVC</t>
  </si>
  <si>
    <t>Rúra PVC</t>
  </si>
  <si>
    <t>Železná tyč kruhová plná 10mm dl.6000 mm</t>
  </si>
  <si>
    <t>Rúra železná DN15 dl.6000 mm</t>
  </si>
  <si>
    <t>Spojovacia súprava A22</t>
  </si>
  <si>
    <t>Konferenčný stolík LUCIA</t>
  </si>
  <si>
    <t>Spojovacia doska</t>
  </si>
  <si>
    <t>Montáž stola</t>
  </si>
  <si>
    <t>Stolička Z100</t>
  </si>
  <si>
    <t>L-profil 50x50x4</t>
  </si>
  <si>
    <t>Jedálenský stôl - rozkladací</t>
  </si>
  <si>
    <t>L-profil 50x50x4 (6000 mm)</t>
  </si>
  <si>
    <t>Vrchná doska</t>
  </si>
  <si>
    <t>Rádiomagnetofón</t>
  </si>
  <si>
    <t>Skrinka rohová</t>
  </si>
  <si>
    <t>Stolička Z000</t>
  </si>
  <si>
    <t>Kreslo čalúnené 1320</t>
  </si>
  <si>
    <t>Hi-Fi súprava SONY</t>
  </si>
  <si>
    <t>Stôl kancelársky s kontajnerom</t>
  </si>
  <si>
    <t>Stôl kancelársky s roletou</t>
  </si>
  <si>
    <t>Stolička Z220</t>
  </si>
  <si>
    <t>Stolička Z120</t>
  </si>
  <si>
    <t>Kreslo čalúnené A</t>
  </si>
  <si>
    <t>Stôl montovaný</t>
  </si>
  <si>
    <t>Rozkladacia posteľ 1425</t>
  </si>
  <si>
    <t>Posteľ roštová</t>
  </si>
  <si>
    <t>Kuchynská linka typ A</t>
  </si>
  <si>
    <t>Kuchynská linka typ B</t>
  </si>
  <si>
    <t>Sedacia súprava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</si>
  <si>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</si>
  <si>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</si>
  <si>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</si>
  <si>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</si>
  <si>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</si>
  <si>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</si>
  <si>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</si>
  <si>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</si>
  <si>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</si>
  <si>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</si>
  <si>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</si>
  <si>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</si>
  <si>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2020</t>
  </si>
  <si>
    <t>Predajný sklad</t>
  </si>
  <si>
    <t>Sklad tovaru</t>
  </si>
  <si>
    <t>Prehľad predajov</t>
  </si>
  <si>
    <t>Prehľad predaja zásob TOP 10</t>
  </si>
  <si>
    <t>Prehľad objednávok</t>
  </si>
  <si>
    <t>Kontingenčné tabuľky prehľadu tržby a zisku</t>
  </si>
  <si>
    <t>Zisk kumulovane</t>
  </si>
  <si>
    <t>Kontingenčné tabuľky prehľadu zásob</t>
  </si>
  <si>
    <t>Kontingenčné tabuľky objednávok</t>
  </si>
  <si>
    <t>Stav na sklade</t>
  </si>
  <si>
    <t>Prehľad skladov</t>
  </si>
  <si>
    <t>Ocenenie skladu podľa VNC</t>
  </si>
  <si>
    <t>Ocenenie skladu podľa cien</t>
  </si>
  <si>
    <t>Maloobchodná cena</t>
  </si>
  <si>
    <t>Kontingenčné tabuľky prehľadu</t>
  </si>
  <si>
    <t>Filter</t>
  </si>
  <si>
    <t>Prehľad po rokoch</t>
  </si>
  <si>
    <t>Čiastka predajná</t>
  </si>
  <si>
    <t>Tržba a zisk kumulovane</t>
  </si>
  <si>
    <t>Prehľad po mesiacoch</t>
  </si>
  <si>
    <t>Porovnanie mesiacov</t>
  </si>
  <si>
    <t>Kontingenčná tabuľka</t>
  </si>
  <si>
    <t>Čiastka predajná kumulovane</t>
  </si>
  <si>
    <t>Tržba, zisk a množstvo zásob (TOP 10 podľa tržby)</t>
  </si>
  <si>
    <t>Prehľad zásob</t>
  </si>
  <si>
    <t>Množstvo</t>
  </si>
  <si>
    <t>Stav skladov (TOP 50 zásob podľa ocenenia)</t>
  </si>
  <si>
    <t>Porovnanie zásob</t>
  </si>
  <si>
    <t>Stav zásoby na sklade</t>
  </si>
  <si>
    <t>Ocenenie na sklade</t>
  </si>
  <si>
    <t>Hodnota v cene</t>
  </si>
  <si>
    <t>Popisky řádků</t>
  </si>
  <si>
    <t>Celkový součet</t>
  </si>
  <si>
    <t>(Více položek)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</si>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</sst>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[$Kč-405];\-#,##0.00\ [$Kč-405]"/>
    <numFmt numFmtId="165" formatCode="#,##0.00\ [$€-41B];\-#,##0.00\ [$€-41B]"/>
    <numFmt numFmtId="166" formatCode="#,##0\ &quot;€&quot;"/>
  </numFmts>
  <fonts count="10" x14ac:knownFonts="1">
    <font>
      <sz val="11"/>
      <color theme="1"/>
      <name val="Calibri"/>
      <family val="2"/>
      <charset val="238"/>
      <scheme val="minor"/>
    </font>
    <font>
      <sz val="24"/>
      <color theme="1" tint="0.499984740745262"/>
      <name val="Calibri Light"/>
      <family val="2"/>
      <charset val="238"/>
      <scheme val="major"/>
    </font>
    <font>
      <sz val="14"/>
      <color theme="0" tint="-0.34998626667073579"/>
      <name val="Calibri Light"/>
      <family val="2"/>
      <charset val="238"/>
      <scheme val="maj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 Light"/>
      <family val="2"/>
      <charset val="238"/>
      <scheme val="major"/>
    </font>
    <font>
      <sz val="6"/>
      <color theme="1"/>
      <name val="Calibri Light"/>
      <family val="2"/>
      <charset val="238"/>
      <scheme val="major"/>
    </font>
    <font>
      <sz val="11"/>
      <color theme="1" tint="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0" fillId="2" borderId="2" xfId="0" applyFill="1" applyBorder="1"/>
    <xf numFmtId="0" fontId="0" fillId="2" borderId="0" xfId="0" applyFill="1"/>
    <xf numFmtId="0" fontId="2" fillId="0" borderId="1" xfId="0" applyFont="1" applyFill="1" applyBorder="1" applyAlignment="1">
      <alignment horizontal="center" vertical="top" textRotation="90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Border="1"/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5" fillId="0" borderId="0" xfId="0" pivotButton="1" applyFont="1"/>
    <xf numFmtId="0" fontId="5" fillId="0" borderId="0" xfId="0" applyFont="1"/>
    <xf numFmtId="0" fontId="6" fillId="0" borderId="0" xfId="0" pivotButton="1" applyFont="1"/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6" fillId="0" borderId="0" xfId="0" applyNumberFormat="1" applyFont="1"/>
    <xf numFmtId="0" fontId="6" fillId="0" borderId="4" xfId="0" applyFont="1" applyBorder="1" applyAlignment="1">
      <alignment horizontal="left"/>
    </xf>
    <xf numFmtId="0" fontId="6" fillId="0" borderId="4" xfId="0" applyNumberFormat="1" applyFont="1" applyBorder="1"/>
    <xf numFmtId="0" fontId="2" fillId="0" borderId="0" xfId="0" applyFont="1" applyBorder="1" applyAlignment="1">
      <alignment horizontal="center" vertical="top" textRotation="90"/>
    </xf>
    <xf numFmtId="0" fontId="2" fillId="0" borderId="4" xfId="0" applyFont="1" applyBorder="1" applyAlignment="1">
      <alignment horizontal="center" vertical="top" textRotation="90"/>
    </xf>
    <xf numFmtId="0" fontId="8" fillId="0" borderId="0" xfId="0" applyFont="1" applyBorder="1"/>
    <xf numFmtId="0" fontId="7" fillId="0" borderId="1" xfId="0" applyFont="1" applyBorder="1"/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165" fontId="0" fillId="0" borderId="0" xfId="0" applyNumberFormat="1"/>
    <xf numFmtId="165" fontId="6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NumberFormat="1" applyFont="1"/>
    <xf numFmtId="166" fontId="0" fillId="0" borderId="0" xfId="0" applyNumberFormat="1"/>
    <xf numFmtId="0" fontId="2" fillId="0" borderId="0" xfId="0" applyFont="1" applyBorder="1" applyAlignment="1">
      <alignment horizontal="center" vertical="top" textRotation="90"/>
    </xf>
    <xf numFmtId="0" fontId="2" fillId="0" borderId="4" xfId="0" applyFont="1" applyBorder="1" applyAlignment="1">
      <alignment horizontal="center" vertical="top" textRotation="90"/>
    </xf>
    <xf numFmtId="0" fontId="1" fillId="0" borderId="0" xfId="0" applyFont="1"/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9" fillId="0" borderId="2" xfId="0" applyFont="1" applyBorder="1"/>
    <xf numFmtId="0" fontId="9" fillId="0" borderId="3" xfId="0" applyFont="1" applyBorder="1" applyAlignment="1">
      <alignment horizontal="left"/>
    </xf>
  </cellXfs>
  <cellStyles count="1">
    <cellStyle name="Normální" xfId="0" builtinId="0"/>
  </cellStyles>
  <dxfs count="89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8" formatCode="#,##0\ [$Kč-405];\-#,##0\ [$Kč-405]"/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" formatCode="0"/>
    </dxf>
    <dxf>
      <numFmt numFmtId="166" formatCode="#,##0\ &quot;€&quot;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6" formatCode="#,##0\ &quot;€&quot;"/>
    </dxf>
    <dxf>
      <numFmt numFmtId="168" formatCode="#,##0\ [$Kč-405];\-#,##0\ [$Kč-405]"/>
    </dxf>
    <dxf>
      <numFmt numFmtId="166" formatCode="#,##0\ &quot;€&quot;"/>
    </dxf>
    <dxf>
      <numFmt numFmtId="1" formatCode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sz val="14"/>
        <color theme="8"/>
        <name val="Calibri Light"/>
        <scheme val="major"/>
      </font>
      <border diagonalUp="0" diagonalDown="0">
        <left/>
        <right/>
        <top/>
        <bottom/>
        <vertical/>
        <horizontal/>
      </border>
    </dxf>
    <dxf>
      <font>
        <sz val="14"/>
        <color theme="8"/>
        <name val="Calibri Light"/>
        <scheme val="major"/>
      </font>
      <fill>
        <patternFill patternType="solid">
          <fgColor theme="0"/>
          <bgColor theme="0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4" defaultTableStyle="TableStyleMedium2" defaultPivotStyle="PivotStyleLight16">
    <tableStyle name="Styl časové osy - POHODA BI" pivot="0" table="0" count="9" xr9:uid="{00000000-0011-0000-FFFF-FFFF00000000}">
      <tableStyleElement type="wholeTable" dxfId="88"/>
      <tableStyleElement type="headerRow" dxfId="87"/>
    </tableStyle>
    <tableStyle name="Styl časové osy - POHODA BI 2" pivot="0" table="0" count="8" xr9:uid="{00000000-0011-0000-FFFF-FFFF01000000}">
      <tableStyleElement type="wholeTable" dxfId="86"/>
      <tableStyleElement type="headerRow" dxfId="85"/>
    </tableStyle>
    <tableStyle name="Styl kontingenční tabulky - POHODA BI" table="0" count="9" xr9:uid="{00000000-0011-0000-FFFF-FFFF02000000}">
      <tableStyleElement type="headerRow" dxfId="84"/>
      <tableStyleElement type="firstColumn" dxfId="83"/>
      <tableStyleElement type="firstRowStripe" dxfId="82"/>
      <tableStyleElement type="secondRowStripe" dxfId="81"/>
      <tableStyleElement type="firstColumnStripe" dxfId="80"/>
      <tableStyleElement type="secondColumnStripe" dxfId="79"/>
      <tableStyleElement type="firstSubtotalRow" dxfId="78"/>
      <tableStyleElement type="pageFieldLabels" dxfId="77"/>
      <tableStyleElement type="pageFieldValues" dxfId="76"/>
    </tableStyle>
    <tableStyle name="Styl průřezu - POHODA BI" pivot="0" table="0" count="10" xr9:uid="{00000000-0011-0000-FFFF-FFFF03000000}">
      <tableStyleElement type="wholeTable" dxfId="75"/>
      <tableStyleElement type="headerRow" dxfId="74"/>
    </tableStyle>
  </tableStyles>
  <colors>
    <mruColors>
      <color rgb="FF264378"/>
    </mruColors>
  </colors>
  <extLst>
    <ext xmlns:x14="http://schemas.microsoft.com/office/spreadsheetml/2009/9/main" uri="{46F421CA-312F-682f-3DD2-61675219B42D}">
      <x14:dxfs count="8"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</x14:dxfs>
    </ext>
    <ext xmlns:x14="http://schemas.microsoft.com/office/spreadsheetml/2009/9/main" uri="{EB79DEF2-80B8-43e5-95BD-54CBDDF9020C}">
      <x14:slicerStyles defaultSlicerStyle="SlicerStyleLight1">
        <x14:slicerStyle name="Styl průřezu - POHODA BI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13">
        <dxf>
          <fill>
            <patternFill patternType="solid">
              <fgColor theme="0" tint="-0.14999847407452621"/>
              <bgColor theme="0" tint="-0.14999847407452621"/>
            </patternFill>
          </fill>
        </dxf>
        <dxf>
          <fill>
            <patternFill patternType="solid">
              <fgColor theme="0"/>
              <bgColor theme="0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0"/>
            <color theme="1" tint="0.499984740745262"/>
          </font>
        </dxf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</x15:dxfs>
    </ext>
    <ext xmlns:x15="http://schemas.microsoft.com/office/spreadsheetml/2010/11/main" uri="{9260A510-F301-46a8-8635-F512D64BE5F5}">
      <x15:timelineStyles defaultTimelineStyle="Styl časové osy - POHODA BI">
        <x15:timelineStyle name="Styl časové osy - POHODA BI">
          <x15:timelineStyleElements>
            <x15:timelineStyleElement type="selectionLabel" dxfId="12"/>
            <x15:timelineStyleElement type="timeLevel" dxfId="11"/>
            <x15:timelineStyleElement type="periodLabel1" dxfId="10"/>
            <x15:timelineStyleElement type="periodLabel2" dxfId="9"/>
            <x15:timelineStyleElement type="selectedTimeBlock" dxfId="8"/>
            <x15:timelineStyleElement type="unselectedTimeBlock" dxfId="7"/>
            <x15:timelineStyleElement type="selectedTimeBlockSpace" dxfId="6"/>
          </x15:timelineStyleElements>
        </x15:timelineStyle>
        <x15:timelineStyle name="Styl časové osy - POHODA BI 2">
          <x15:timelineStyleElements>
            <x15:timelineStyleElement type="selectionLabel" dxfId="5"/>
            <x15:timelineStyleElement type="timeLevel" dxfId="4"/>
            <x15:timelineStyleElement type="periodLabel1" dxfId="3"/>
            <x15:timelineStyleElement type="periodLabel2" dxfId="2"/>
            <x15:timelineStyleElement type="selectedTimeBlock" dxfId="1"/>
            <x15:timelineStyleElement type="unselectedTimeBlock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6.xml"/><Relationship Id="rId18" Type="http://schemas.openxmlformats.org/officeDocument/2006/relationships/pivotCacheDefinition" Target="pivotCache/pivotCacheDefinition11.xml"/><Relationship Id="rId26" Type="http://schemas.openxmlformats.org/officeDocument/2006/relationships/pivotCacheDefinition" Target="pivotCache/pivotCacheDefinition19.xml"/><Relationship Id="rId39" Type="http://schemas.microsoft.com/office/2007/relationships/slicerCache" Target="slicerCaches/slicerCache10.xml"/><Relationship Id="rId21" Type="http://schemas.openxmlformats.org/officeDocument/2006/relationships/pivotCacheDefinition" Target="pivotCache/pivotCacheDefinition14.xml"/><Relationship Id="rId34" Type="http://schemas.microsoft.com/office/2007/relationships/slicerCache" Target="slicerCaches/slicerCache5.xml"/><Relationship Id="rId42" Type="http://schemas.microsoft.com/office/2007/relationships/slicerCache" Target="slicerCaches/slicerCache13.xml"/><Relationship Id="rId47" Type="http://schemas.microsoft.com/office/2007/relationships/slicerCache" Target="slicerCaches/slicerCache18.xml"/><Relationship Id="rId50" Type="http://schemas.microsoft.com/office/2007/relationships/slicerCache" Target="slicerCaches/slicerCache21.xml"/><Relationship Id="rId55" Type="http://schemas.openxmlformats.org/officeDocument/2006/relationships/pivotCacheDefinition" Target="pivotCache/pivotCacheDefinition24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9.xml"/><Relationship Id="rId20" Type="http://schemas.openxmlformats.org/officeDocument/2006/relationships/pivotCacheDefinition" Target="pivotCache/pivotCacheDefinition13.xml"/><Relationship Id="rId29" Type="http://schemas.openxmlformats.org/officeDocument/2006/relationships/pivotCacheDefinition" Target="pivotCache/pivotCacheDefinition22.xml"/><Relationship Id="rId41" Type="http://schemas.microsoft.com/office/2007/relationships/slicerCache" Target="slicerCaches/slicerCache12.xml"/><Relationship Id="rId54" Type="http://schemas.openxmlformats.org/officeDocument/2006/relationships/pivotCacheDefinition" Target="pivotCache/pivotCacheDefinition23.xml"/><Relationship Id="rId62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24" Type="http://schemas.openxmlformats.org/officeDocument/2006/relationships/pivotCacheDefinition" Target="pivotCache/pivotCacheDefinition17.xml"/><Relationship Id="rId32" Type="http://schemas.microsoft.com/office/2007/relationships/slicerCache" Target="slicerCaches/slicerCache3.xml"/><Relationship Id="rId37" Type="http://schemas.microsoft.com/office/2007/relationships/slicerCache" Target="slicerCaches/slicerCache8.xml"/><Relationship Id="rId40" Type="http://schemas.microsoft.com/office/2007/relationships/slicerCache" Target="slicerCaches/slicerCache11.xml"/><Relationship Id="rId45" Type="http://schemas.microsoft.com/office/2007/relationships/slicerCache" Target="slicerCaches/slicerCache16.xml"/><Relationship Id="rId53" Type="http://schemas.microsoft.com/office/2007/relationships/slicerCache" Target="slicerCaches/slicerCache24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8.xml"/><Relationship Id="rId23" Type="http://schemas.openxmlformats.org/officeDocument/2006/relationships/pivotCacheDefinition" Target="pivotCache/pivotCacheDefinition16.xml"/><Relationship Id="rId28" Type="http://schemas.openxmlformats.org/officeDocument/2006/relationships/pivotCacheDefinition" Target="pivotCache/pivotCacheDefinition21.xml"/><Relationship Id="rId36" Type="http://schemas.microsoft.com/office/2007/relationships/slicerCache" Target="slicerCaches/slicerCache7.xml"/><Relationship Id="rId49" Type="http://schemas.microsoft.com/office/2007/relationships/slicerCache" Target="slicerCaches/slicerCache20.xml"/><Relationship Id="rId57" Type="http://schemas.microsoft.com/office/2011/relationships/timelineCache" Target="timelineCaches/timelineCache2.xml"/><Relationship Id="rId61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19" Type="http://schemas.openxmlformats.org/officeDocument/2006/relationships/pivotCacheDefinition" Target="pivotCache/pivotCacheDefinition12.xml"/><Relationship Id="rId31" Type="http://schemas.microsoft.com/office/2007/relationships/slicerCache" Target="slicerCaches/slicerCache2.xml"/><Relationship Id="rId44" Type="http://schemas.microsoft.com/office/2007/relationships/slicerCache" Target="slicerCaches/slicerCache15.xml"/><Relationship Id="rId52" Type="http://schemas.microsoft.com/office/2007/relationships/slicerCache" Target="slicerCaches/slicerCache23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pivotCacheDefinition" Target="pivotCache/pivotCacheDefinition7.xml"/><Relationship Id="rId22" Type="http://schemas.openxmlformats.org/officeDocument/2006/relationships/pivotCacheDefinition" Target="pivotCache/pivotCacheDefinition15.xml"/><Relationship Id="rId27" Type="http://schemas.openxmlformats.org/officeDocument/2006/relationships/pivotCacheDefinition" Target="pivotCache/pivotCacheDefinition20.xml"/><Relationship Id="rId30" Type="http://schemas.microsoft.com/office/2007/relationships/slicerCache" Target="slicerCaches/slicerCache1.xml"/><Relationship Id="rId35" Type="http://schemas.microsoft.com/office/2007/relationships/slicerCache" Target="slicerCaches/slicerCache6.xml"/><Relationship Id="rId43" Type="http://schemas.microsoft.com/office/2007/relationships/slicerCache" Target="slicerCaches/slicerCache14.xml"/><Relationship Id="rId48" Type="http://schemas.microsoft.com/office/2007/relationships/slicerCache" Target="slicerCaches/slicerCache19.xml"/><Relationship Id="rId56" Type="http://schemas.microsoft.com/office/2011/relationships/timelineCache" Target="timelineCaches/timelineCache1.xml"/><Relationship Id="rId8" Type="http://schemas.openxmlformats.org/officeDocument/2006/relationships/pivotCacheDefinition" Target="pivotCache/pivotCacheDefinition1.xml"/><Relationship Id="rId51" Type="http://schemas.microsoft.com/office/2007/relationships/slicerCache" Target="slicerCaches/slicerCache22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5.xml"/><Relationship Id="rId17" Type="http://schemas.openxmlformats.org/officeDocument/2006/relationships/pivotCacheDefinition" Target="pivotCache/pivotCacheDefinition10.xml"/><Relationship Id="rId25" Type="http://schemas.openxmlformats.org/officeDocument/2006/relationships/pivotCacheDefinition" Target="pivotCache/pivotCacheDefinition18.xml"/><Relationship Id="rId33" Type="http://schemas.microsoft.com/office/2007/relationships/slicerCache" Target="slicerCaches/slicerCache4.xml"/><Relationship Id="rId38" Type="http://schemas.microsoft.com/office/2007/relationships/slicerCache" Target="slicerCaches/slicerCache9.xml"/><Relationship Id="rId46" Type="http://schemas.microsoft.com/office/2007/relationships/slicerCache" Target="slicerCaches/slicerCache17.xml"/><Relationship Id="rId5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[Business-Intelligence_Sklady.xlsx]Prehľad predajov!Přehled prodejů KT Tržba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'Prehľad predajov'!$E$59:$E$60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'Prehľad predajov'!$D$61:$D$72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'Prehľad predajov'!$E$61:$E$72</c:f>
              <c:numCache>
                <c:formatCode>#\ ##0.00\ [$€-41B];\-#\ ##0.00\ [$€-41B]</c:formatCode>
                <c:ptCount val="12"/>
                <c:pt idx="0">
                  <c:v>2313.42</c:v>
                </c:pt>
                <c:pt idx="1">
                  <c:v>1320.0320000000002</c:v>
                </c:pt>
                <c:pt idx="2">
                  <c:v>9926.1099999999988</c:v>
                </c:pt>
                <c:pt idx="3">
                  <c:v>4046</c:v>
                </c:pt>
                <c:pt idx="4">
                  <c:v>360</c:v>
                </c:pt>
                <c:pt idx="6">
                  <c:v>0</c:v>
                </c:pt>
                <c:pt idx="7">
                  <c:v>276</c:v>
                </c:pt>
                <c:pt idx="8">
                  <c:v>48</c:v>
                </c:pt>
                <c:pt idx="9">
                  <c:v>0</c:v>
                </c:pt>
                <c:pt idx="10">
                  <c:v>8264</c:v>
                </c:pt>
                <c:pt idx="11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3-4BEA-97EE-88F98B2BA9FE}"/>
            </c:ext>
          </c:extLst>
        </c:ser>
        <c:ser>
          <c:idx val="1"/>
          <c:order val="1"/>
          <c:tx>
            <c:strRef>
              <c:f>'Prehľad predajov'!$F$59:$F$60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'Prehľad predajov'!$D$61:$D$72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'Prehľad predajov'!$F$61:$F$72</c:f>
              <c:numCache>
                <c:formatCode>#\ ##0.00\ [$€-41B];\-#\ ##0.00\ [$€-41B]</c:formatCode>
                <c:ptCount val="12"/>
                <c:pt idx="0">
                  <c:v>7399.17</c:v>
                </c:pt>
                <c:pt idx="1">
                  <c:v>24366.546400000003</c:v>
                </c:pt>
                <c:pt idx="2">
                  <c:v>13536.249999999998</c:v>
                </c:pt>
                <c:pt idx="3">
                  <c:v>9360.75</c:v>
                </c:pt>
                <c:pt idx="4">
                  <c:v>5992.74</c:v>
                </c:pt>
                <c:pt idx="5">
                  <c:v>5874.3099999999995</c:v>
                </c:pt>
                <c:pt idx="6">
                  <c:v>4818.1996999999992</c:v>
                </c:pt>
                <c:pt idx="7">
                  <c:v>12949.98</c:v>
                </c:pt>
                <c:pt idx="8">
                  <c:v>19855.520000000004</c:v>
                </c:pt>
                <c:pt idx="9">
                  <c:v>6531.36</c:v>
                </c:pt>
                <c:pt idx="10">
                  <c:v>7888.4000999999998</c:v>
                </c:pt>
                <c:pt idx="11">
                  <c:v>11646.300000000001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3-4BEA-97EE-88F98B2BA9FE}"/>
            </c:ext>
          </c:extLst>
        </c:ser>
        <c:ser>
          <c:idx val="2"/>
          <c:order val="2"/>
          <c:tx>
            <c:strRef>
              <c:f>'Prehľad predajov'!$G$59:$G$60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'Prehľad predajov'!$D$61:$D$72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'Prehľad predajov'!$G$61:$G$72</c:f>
              <c:numCache>
                <c:formatCode>#\ ##0.00\ [$€-41B];\-#\ ##0.00\ [$€-41B]</c:formatCode>
                <c:ptCount val="12"/>
                <c:pt idx="0">
                  <c:v>7567.89</c:v>
                </c:pt>
                <c:pt idx="1">
                  <c:v>7822.5085999999974</c:v>
                </c:pt>
                <c:pt idx="2">
                  <c:v>12267.990200000002</c:v>
                </c:pt>
                <c:pt idx="3">
                  <c:v>15972.926199999998</c:v>
                </c:pt>
                <c:pt idx="4">
                  <c:v>13775.976199999997</c:v>
                </c:pt>
                <c:pt idx="5">
                  <c:v>28632.079999999998</c:v>
                </c:pt>
                <c:pt idx="6">
                  <c:v>55722.37</c:v>
                </c:pt>
                <c:pt idx="7">
                  <c:v>20340.048600000002</c:v>
                </c:pt>
                <c:pt idx="8">
                  <c:v>20517.099999999999</c:v>
                </c:pt>
                <c:pt idx="9">
                  <c:v>11047.796400000001</c:v>
                </c:pt>
                <c:pt idx="10">
                  <c:v>483.17</c:v>
                </c:pt>
                <c:pt idx="11">
                  <c:v>40278.43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3-4BEA-97EE-88F98B2BA9FE}"/>
            </c:ext>
          </c:extLst>
        </c:ser>
        <c:ser>
          <c:idx val="3"/>
          <c:order val="3"/>
          <c:tx>
            <c:strRef>
              <c:f>'Prehľad predajov'!$H$59:$H$60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'Prehľad predajov'!$D$61:$D$72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'Prehľad predajov'!$H$61:$H$72</c:f>
              <c:numCache>
                <c:formatCode>#\ ##0.00\ [$€-41B];\-#\ ##0.00\ [$€-41B]</c:formatCode>
                <c:ptCount val="12"/>
                <c:pt idx="0">
                  <c:v>18865.491999999998</c:v>
                </c:pt>
                <c:pt idx="1">
                  <c:v>32105.175199999998</c:v>
                </c:pt>
                <c:pt idx="2">
                  <c:v>44689.914300000004</c:v>
                </c:pt>
                <c:pt idx="3">
                  <c:v>39060.269099999998</c:v>
                </c:pt>
                <c:pt idx="4">
                  <c:v>61239.7641</c:v>
                </c:pt>
                <c:pt idx="5">
                  <c:v>30684.409999999996</c:v>
                </c:pt>
                <c:pt idx="6">
                  <c:v>17405.120000000003</c:v>
                </c:pt>
                <c:pt idx="7">
                  <c:v>35246.46</c:v>
                </c:pt>
                <c:pt idx="8">
                  <c:v>49465.980600000003</c:v>
                </c:pt>
                <c:pt idx="9">
                  <c:v>30698.969999999994</c:v>
                </c:pt>
                <c:pt idx="10">
                  <c:v>75301.799300000013</c:v>
                </c:pt>
                <c:pt idx="11">
                  <c:v>36676.93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3-4BEA-97EE-88F98B2BA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00384"/>
        <c:axId val="239100944"/>
      </c:lineChart>
      <c:catAx>
        <c:axId val="23910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0944"/>
        <c:crosses val="autoZero"/>
        <c:auto val="1"/>
        <c:lblAlgn val="ctr"/>
        <c:lblOffset val="100"/>
        <c:noMultiLvlLbl val="0"/>
      </c:catAx>
      <c:valAx>
        <c:axId val="23910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€-41B];\-#\ ##0.00\ [$€-41B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471666761079326E-3"/>
          <c:y val="0.91426801865594143"/>
          <c:w val="0.48621575180800242"/>
          <c:h val="7.4503858616696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kumulovane!Kontingenční tabulka tržby a zisku kumulovaně</c:name>
    <c:fmtId val="4"/>
  </c:pivotSource>
  <c:chart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>
              <a:alpha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>
              <a:alpha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1"/>
            </a:solidFill>
            <a:ln w="9525">
              <a:noFill/>
            </a:ln>
            <a:effectLst/>
          </c:spPr>
        </c:marker>
      </c:pivotFmt>
      <c:pivotFmt>
        <c:idx val="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6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1"/>
            </a:solidFill>
            <a:ln w="9525">
              <a:noFill/>
            </a:ln>
            <a:effectLst/>
          </c:spPr>
        </c:marker>
      </c:pivotFmt>
      <c:pivotFmt>
        <c:idx val="1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6"/>
            </a:solidFill>
            <a:ln w="9525">
              <a:noFill/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'Tržba a zisk kumulovane'!$E$16</c:f>
              <c:strCache>
                <c:ptCount val="1"/>
                <c:pt idx="0">
                  <c:v>Zisk kumulovane</c:v>
                </c:pt>
              </c:strCache>
            </c:strRef>
          </c:tx>
          <c:spPr>
            <a:solidFill>
              <a:schemeClr val="accent6">
                <a:alpha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kumulovane'!$E$17:$E$28</c:f>
              <c:numCache>
                <c:formatCode>#\ ##0\ "€"</c:formatCode>
                <c:ptCount val="12"/>
                <c:pt idx="0">
                  <c:v>6501.1059000000023</c:v>
                </c:pt>
                <c:pt idx="1">
                  <c:v>13500.201500000003</c:v>
                </c:pt>
                <c:pt idx="2">
                  <c:v>12799.7837</c:v>
                </c:pt>
                <c:pt idx="3">
                  <c:v>12290.098499999996</c:v>
                </c:pt>
                <c:pt idx="4">
                  <c:v>15674.904600000002</c:v>
                </c:pt>
                <c:pt idx="5">
                  <c:v>12671.8042</c:v>
                </c:pt>
                <c:pt idx="6">
                  <c:v>15975.7191</c:v>
                </c:pt>
                <c:pt idx="7">
                  <c:v>12844.2755</c:v>
                </c:pt>
                <c:pt idx="8">
                  <c:v>16800.7592</c:v>
                </c:pt>
                <c:pt idx="9">
                  <c:v>8873.2188000000006</c:v>
                </c:pt>
                <c:pt idx="10">
                  <c:v>17184.646400000009</c:v>
                </c:pt>
                <c:pt idx="11">
                  <c:v>15023.318699999991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5-4B70-AB12-013ABE600772}"/>
            </c:ext>
          </c:extLst>
        </c:ser>
        <c:ser>
          <c:idx val="1"/>
          <c:order val="1"/>
          <c:tx>
            <c:strRef>
              <c:f>'Tržba a zisk kumulovane'!$F$16</c:f>
              <c:strCache>
                <c:ptCount val="1"/>
                <c:pt idx="0">
                  <c:v>Čiastka predajná</c:v>
                </c:pt>
              </c:strCache>
            </c:strRef>
          </c:tx>
          <c:spPr>
            <a:solidFill>
              <a:schemeClr val="accent1">
                <a:alpha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kumulovane'!$F$17:$F$28</c:f>
              <c:numCache>
                <c:formatCode>#\ ##0\ "€"</c:formatCode>
                <c:ptCount val="12"/>
                <c:pt idx="0">
                  <c:v>36145.971999999994</c:v>
                </c:pt>
                <c:pt idx="1">
                  <c:v>65614.262199999997</c:v>
                </c:pt>
                <c:pt idx="2">
                  <c:v>80420.264500000005</c:v>
                </c:pt>
                <c:pt idx="3">
                  <c:v>68439.945300000007</c:v>
                </c:pt>
                <c:pt idx="4">
                  <c:v>81368.480299999996</c:v>
                </c:pt>
                <c:pt idx="5">
                  <c:v>65190.799999999996</c:v>
                </c:pt>
                <c:pt idx="6">
                  <c:v>77945.689699999988</c:v>
                </c:pt>
                <c:pt idx="7">
                  <c:v>68812.488599999997</c:v>
                </c:pt>
                <c:pt idx="8">
                  <c:v>89886.600600000034</c:v>
                </c:pt>
                <c:pt idx="9">
                  <c:v>48278.126399999994</c:v>
                </c:pt>
                <c:pt idx="10">
                  <c:v>91937.369400000011</c:v>
                </c:pt>
                <c:pt idx="11">
                  <c:v>89889.660000000018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5-4B70-AB12-013ABE60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40892048"/>
        <c:axId val="240892608"/>
      </c:barChart>
      <c:lineChart>
        <c:grouping val="stacked"/>
        <c:varyColors val="0"/>
        <c:ser>
          <c:idx val="2"/>
          <c:order val="2"/>
          <c:tx>
            <c:strRef>
              <c:f>'Tržba a zisk kumulovane'!$G$16</c:f>
              <c:strCache>
                <c:ptCount val="1"/>
                <c:pt idx="0">
                  <c:v>Zisk kumulovane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4"/>
            <c:marker>
              <c:symbol val="diamond"/>
              <c:size val="10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7C5-4B70-AB12-013ABE600772}"/>
              </c:ext>
            </c:extLst>
          </c:dPt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kumulovane'!$G$17:$G$28</c:f>
              <c:numCache>
                <c:formatCode>#\ ##0.00\ [$€-41B];\-#\ ##0.00\ [$€-41B]</c:formatCode>
                <c:ptCount val="12"/>
                <c:pt idx="0">
                  <c:v>6501.1059000000023</c:v>
                </c:pt>
                <c:pt idx="1">
                  <c:v>20001.307400000005</c:v>
                </c:pt>
                <c:pt idx="2">
                  <c:v>32801.091100000005</c:v>
                </c:pt>
                <c:pt idx="3">
                  <c:v>45091.189599999998</c:v>
                </c:pt>
                <c:pt idx="4">
                  <c:v>60766.0942</c:v>
                </c:pt>
                <c:pt idx="5">
                  <c:v>73437.898400000005</c:v>
                </c:pt>
                <c:pt idx="6">
                  <c:v>89413.617500000008</c:v>
                </c:pt>
                <c:pt idx="7">
                  <c:v>102257.89300000001</c:v>
                </c:pt>
                <c:pt idx="8">
                  <c:v>119058.65220000001</c:v>
                </c:pt>
                <c:pt idx="9">
                  <c:v>127931.87100000001</c:v>
                </c:pt>
                <c:pt idx="10">
                  <c:v>145116.51740000001</c:v>
                </c:pt>
                <c:pt idx="11">
                  <c:v>160139.83610000001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7C5-4B70-AB12-013ABE600772}"/>
            </c:ext>
          </c:extLst>
        </c:ser>
        <c:ser>
          <c:idx val="3"/>
          <c:order val="3"/>
          <c:tx>
            <c:strRef>
              <c:f>'Tržba a zisk kumulovane'!$H$16</c:f>
              <c:strCache>
                <c:ptCount val="1"/>
                <c:pt idx="0">
                  <c:v>Čiastka predajná kumulovane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5"/>
            <c:marker>
              <c:symbol val="diamond"/>
              <c:size val="1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C5-4B70-AB12-013ABE600772}"/>
              </c:ext>
            </c:extLst>
          </c:dPt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kumulovane'!$H$17:$H$28</c:f>
              <c:numCache>
                <c:formatCode>#\ ##0.00\ [$€-41B];\-#\ ##0.00\ [$€-41B]</c:formatCode>
                <c:ptCount val="12"/>
                <c:pt idx="0">
                  <c:v>36145.971999999994</c:v>
                </c:pt>
                <c:pt idx="1">
                  <c:v>101760.23419999999</c:v>
                </c:pt>
                <c:pt idx="2">
                  <c:v>182180.4987</c:v>
                </c:pt>
                <c:pt idx="3">
                  <c:v>250620.44400000002</c:v>
                </c:pt>
                <c:pt idx="4">
                  <c:v>331988.92430000001</c:v>
                </c:pt>
                <c:pt idx="5">
                  <c:v>397179.7243</c:v>
                </c:pt>
                <c:pt idx="6">
                  <c:v>475125.41399999999</c:v>
                </c:pt>
                <c:pt idx="7">
                  <c:v>543937.90260000003</c:v>
                </c:pt>
                <c:pt idx="8">
                  <c:v>633824.50320000004</c:v>
                </c:pt>
                <c:pt idx="9">
                  <c:v>682102.62959999999</c:v>
                </c:pt>
                <c:pt idx="10">
                  <c:v>774039.99899999995</c:v>
                </c:pt>
                <c:pt idx="11">
                  <c:v>863929.65899999999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7C5-4B70-AB12-013ABE60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92048"/>
        <c:axId val="240892608"/>
      </c:lineChart>
      <c:catAx>
        <c:axId val="24089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892608"/>
        <c:crosses val="autoZero"/>
        <c:auto val="1"/>
        <c:lblAlgn val="ctr"/>
        <c:lblOffset val="100"/>
        <c:noMultiLvlLbl val="0"/>
      </c:catAx>
      <c:valAx>
        <c:axId val="2408926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89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8214210826953"/>
          <c:y val="0.89336418255774896"/>
          <c:w val="0.27197725284339458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kumulovane!Kontingenční tabulka tržby a zisku kumulovaně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Zisk</a:t>
            </a:r>
          </a:p>
        </c:rich>
      </c:tx>
      <c:layout>
        <c:manualLayout>
          <c:xMode val="edge"/>
          <c:yMode val="edge"/>
          <c:x val="1.6410569487033635E-2"/>
          <c:y val="2.574002574002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7044576739740966"/>
          <c:y val="1.4984748528055614E-2"/>
          <c:w val="0.73829286942452399"/>
          <c:h val="0.98501525147194435"/>
        </c:manualLayout>
      </c:layout>
      <c:pieChart>
        <c:varyColors val="1"/>
        <c:ser>
          <c:idx val="0"/>
          <c:order val="0"/>
          <c:tx>
            <c:strRef>
              <c:f>'Tržba a zisk kumulovane'!$E$16</c:f>
              <c:strCache>
                <c:ptCount val="1"/>
                <c:pt idx="0">
                  <c:v>Zisk kumulovane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4B-4261-ABB0-30A3E6DE78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B-4261-ABB0-30A3E6DE78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4B-4261-ABB0-30A3E6DE78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4B-4261-ABB0-30A3E6DE78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4B-4261-ABB0-30A3E6DE78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4B-4261-ABB0-30A3E6DE78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4B-4261-ABB0-30A3E6DE78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4B-4261-ABB0-30A3E6DE78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4B-4261-ABB0-30A3E6DE78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F4B-4261-ABB0-30A3E6DE78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4B-4261-ABB0-30A3E6DE784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4B-4261-ABB0-30A3E6DE7849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kumulovane'!$E$17:$E$28</c:f>
              <c:numCache>
                <c:formatCode>#\ ##0\ "€"</c:formatCode>
                <c:ptCount val="12"/>
                <c:pt idx="0">
                  <c:v>6501.1059000000023</c:v>
                </c:pt>
                <c:pt idx="1">
                  <c:v>13500.201500000003</c:v>
                </c:pt>
                <c:pt idx="2">
                  <c:v>12799.7837</c:v>
                </c:pt>
                <c:pt idx="3">
                  <c:v>12290.098499999996</c:v>
                </c:pt>
                <c:pt idx="4">
                  <c:v>15674.904600000002</c:v>
                </c:pt>
                <c:pt idx="5">
                  <c:v>12671.8042</c:v>
                </c:pt>
                <c:pt idx="6">
                  <c:v>15975.7191</c:v>
                </c:pt>
                <c:pt idx="7">
                  <c:v>12844.2755</c:v>
                </c:pt>
                <c:pt idx="8">
                  <c:v>16800.7592</c:v>
                </c:pt>
                <c:pt idx="9">
                  <c:v>8873.2188000000006</c:v>
                </c:pt>
                <c:pt idx="10">
                  <c:v>17184.646400000009</c:v>
                </c:pt>
                <c:pt idx="11">
                  <c:v>15023.318699999991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F4B-4261-ABB0-30A3E6DE7849}"/>
            </c:ext>
          </c:extLst>
        </c:ser>
        <c:ser>
          <c:idx val="1"/>
          <c:order val="1"/>
          <c:tx>
            <c:strRef>
              <c:f>'Tržba a zisk kumulovane'!$F$16</c:f>
              <c:strCache>
                <c:ptCount val="1"/>
                <c:pt idx="0">
                  <c:v>Čiastka predajná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1F4B-4261-ABB0-30A3E6DE78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F4B-4261-ABB0-30A3E6DE78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F4B-4261-ABB0-30A3E6DE78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1F4B-4261-ABB0-30A3E6DE78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F4B-4261-ABB0-30A3E6DE78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1F4B-4261-ABB0-30A3E6DE78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1F4B-4261-ABB0-30A3E6DE78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1F4B-4261-ABB0-30A3E6DE78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1F4B-4261-ABB0-30A3E6DE78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1F4B-4261-ABB0-30A3E6DE78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1F4B-4261-ABB0-30A3E6DE784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1F4B-4261-ABB0-30A3E6DE7849}"/>
              </c:ext>
            </c:extLst>
          </c:dPt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kumulovane'!$F$17:$F$28</c:f>
              <c:numCache>
                <c:formatCode>#\ ##0\ "€"</c:formatCode>
                <c:ptCount val="12"/>
                <c:pt idx="0">
                  <c:v>36145.971999999994</c:v>
                </c:pt>
                <c:pt idx="1">
                  <c:v>65614.262199999997</c:v>
                </c:pt>
                <c:pt idx="2">
                  <c:v>80420.264500000005</c:v>
                </c:pt>
                <c:pt idx="3">
                  <c:v>68439.945300000007</c:v>
                </c:pt>
                <c:pt idx="4">
                  <c:v>81368.480299999996</c:v>
                </c:pt>
                <c:pt idx="5">
                  <c:v>65190.799999999996</c:v>
                </c:pt>
                <c:pt idx="6">
                  <c:v>77945.689699999988</c:v>
                </c:pt>
                <c:pt idx="7">
                  <c:v>68812.488599999997</c:v>
                </c:pt>
                <c:pt idx="8">
                  <c:v>89886.600600000034</c:v>
                </c:pt>
                <c:pt idx="9">
                  <c:v>48278.126399999994</c:v>
                </c:pt>
                <c:pt idx="10">
                  <c:v>91937.369400000011</c:v>
                </c:pt>
                <c:pt idx="11">
                  <c:v>89889.660000000018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F4B-4261-ABB0-30A3E6DE7849}"/>
            </c:ext>
          </c:extLst>
        </c:ser>
        <c:ser>
          <c:idx val="2"/>
          <c:order val="2"/>
          <c:tx>
            <c:strRef>
              <c:f>'Tržba a zisk kumulovane'!$G$16</c:f>
              <c:strCache>
                <c:ptCount val="1"/>
                <c:pt idx="0">
                  <c:v>Zisk kumulovane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F4B-4261-ABB0-30A3E6DE78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F4B-4261-ABB0-30A3E6DE78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1F4B-4261-ABB0-30A3E6DE78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1F4B-4261-ABB0-30A3E6DE78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1F4B-4261-ABB0-30A3E6DE78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1F4B-4261-ABB0-30A3E6DE78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1F4B-4261-ABB0-30A3E6DE78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1F4B-4261-ABB0-30A3E6DE78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1F4B-4261-ABB0-30A3E6DE78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1F4B-4261-ABB0-30A3E6DE78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1F4B-4261-ABB0-30A3E6DE784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1F4B-4261-ABB0-30A3E6DE7849}"/>
              </c:ext>
            </c:extLst>
          </c:dPt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kumulovane'!$G$17:$G$28</c:f>
              <c:numCache>
                <c:formatCode>#\ ##0.00\ [$€-41B];\-#\ ##0.00\ [$€-41B]</c:formatCode>
                <c:ptCount val="12"/>
                <c:pt idx="0">
                  <c:v>6501.1059000000023</c:v>
                </c:pt>
                <c:pt idx="1">
                  <c:v>20001.307400000005</c:v>
                </c:pt>
                <c:pt idx="2">
                  <c:v>32801.091100000005</c:v>
                </c:pt>
                <c:pt idx="3">
                  <c:v>45091.189599999998</c:v>
                </c:pt>
                <c:pt idx="4">
                  <c:v>60766.0942</c:v>
                </c:pt>
                <c:pt idx="5">
                  <c:v>73437.898400000005</c:v>
                </c:pt>
                <c:pt idx="6">
                  <c:v>89413.617500000008</c:v>
                </c:pt>
                <c:pt idx="7">
                  <c:v>102257.89300000001</c:v>
                </c:pt>
                <c:pt idx="8">
                  <c:v>119058.65220000001</c:v>
                </c:pt>
                <c:pt idx="9">
                  <c:v>127931.87100000001</c:v>
                </c:pt>
                <c:pt idx="10">
                  <c:v>145116.51740000001</c:v>
                </c:pt>
                <c:pt idx="11">
                  <c:v>160139.83610000001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1F4B-4261-ABB0-30A3E6DE7849}"/>
            </c:ext>
          </c:extLst>
        </c:ser>
        <c:ser>
          <c:idx val="3"/>
          <c:order val="3"/>
          <c:tx>
            <c:strRef>
              <c:f>'Tržba a zisk kumulovane'!$H$16</c:f>
              <c:strCache>
                <c:ptCount val="1"/>
                <c:pt idx="0">
                  <c:v>Čiastka predajná kumulovane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1F4B-4261-ABB0-30A3E6DE78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1F4B-4261-ABB0-30A3E6DE78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1F4B-4261-ABB0-30A3E6DE78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1F4B-4261-ABB0-30A3E6DE784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1F4B-4261-ABB0-30A3E6DE784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1F4B-4261-ABB0-30A3E6DE784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1F4B-4261-ABB0-30A3E6DE784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1F4B-4261-ABB0-30A3E6DE784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1F4B-4261-ABB0-30A3E6DE784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1F4B-4261-ABB0-30A3E6DE784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1F4B-4261-ABB0-30A3E6DE784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1F4B-4261-ABB0-30A3E6DE7849}"/>
              </c:ext>
            </c:extLst>
          </c:dPt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kumulovane'!$H$17:$H$28</c:f>
              <c:numCache>
                <c:formatCode>#\ ##0.00\ [$€-41B];\-#\ ##0.00\ [$€-41B]</c:formatCode>
                <c:ptCount val="12"/>
                <c:pt idx="0">
                  <c:v>36145.971999999994</c:v>
                </c:pt>
                <c:pt idx="1">
                  <c:v>101760.23419999999</c:v>
                </c:pt>
                <c:pt idx="2">
                  <c:v>182180.4987</c:v>
                </c:pt>
                <c:pt idx="3">
                  <c:v>250620.44400000002</c:v>
                </c:pt>
                <c:pt idx="4">
                  <c:v>331988.92430000001</c:v>
                </c:pt>
                <c:pt idx="5">
                  <c:v>397179.7243</c:v>
                </c:pt>
                <c:pt idx="6">
                  <c:v>475125.41399999999</c:v>
                </c:pt>
                <c:pt idx="7">
                  <c:v>543937.90260000003</c:v>
                </c:pt>
                <c:pt idx="8">
                  <c:v>633824.50320000004</c:v>
                </c:pt>
                <c:pt idx="9">
                  <c:v>682102.62959999999</c:v>
                </c:pt>
                <c:pt idx="10">
                  <c:v>774039.99899999995</c:v>
                </c:pt>
                <c:pt idx="11">
                  <c:v>863929.65899999999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1F4B-4261-ABB0-30A3E6DE7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kumulovane!Kontingenční tabulka tržby a zisku kumulovaně</c:name>
    <c:fmtId val="7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b="0">
                <a:latin typeface="+mj-lt"/>
              </a:rPr>
              <a:t>Tržba</a:t>
            </a:r>
            <a:endParaRPr lang="en-US" b="0">
              <a:latin typeface="+mj-lt"/>
            </a:endParaRPr>
          </a:p>
        </c:rich>
      </c:tx>
      <c:layout>
        <c:manualLayout>
          <c:xMode val="edge"/>
          <c:yMode val="edge"/>
          <c:x val="1.6410569487033635E-2"/>
          <c:y val="2.574002574002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4"/>
        <c:spPr>
          <a:noFill/>
          <a:ln>
            <a:noFill/>
          </a:ln>
          <a:effectLst/>
        </c:spPr>
        <c:marker>
          <c:symbol val="none"/>
        </c:marker>
      </c:pivotFmt>
      <c:pivotFmt>
        <c:idx val="275"/>
        <c:spPr>
          <a:noFill/>
          <a:ln>
            <a:noFill/>
          </a:ln>
          <a:effectLst/>
        </c:spPr>
      </c:pivotFmt>
      <c:pivotFmt>
        <c:idx val="276"/>
        <c:spPr>
          <a:noFill/>
          <a:ln>
            <a:noFill/>
          </a:ln>
          <a:effectLst/>
        </c:spPr>
      </c:pivotFmt>
      <c:pivotFmt>
        <c:idx val="277"/>
        <c:spPr>
          <a:noFill/>
          <a:ln>
            <a:noFill/>
          </a:ln>
          <a:effectLst/>
        </c:spPr>
      </c:pivotFmt>
      <c:pivotFmt>
        <c:idx val="278"/>
        <c:spPr>
          <a:noFill/>
          <a:ln>
            <a:noFill/>
          </a:ln>
          <a:effectLst/>
        </c:spPr>
      </c:pivotFmt>
      <c:pivotFmt>
        <c:idx val="279"/>
        <c:spPr>
          <a:noFill/>
          <a:ln>
            <a:noFill/>
          </a:ln>
          <a:effectLst/>
        </c:spPr>
      </c:pivotFmt>
      <c:pivotFmt>
        <c:idx val="280"/>
        <c:spPr>
          <a:noFill/>
          <a:ln>
            <a:noFill/>
          </a:ln>
          <a:effectLst/>
        </c:spPr>
      </c:pivotFmt>
      <c:pivotFmt>
        <c:idx val="281"/>
        <c:spPr>
          <a:noFill/>
          <a:ln>
            <a:noFill/>
          </a:ln>
          <a:effectLst/>
        </c:spPr>
      </c:pivotFmt>
      <c:pivotFmt>
        <c:idx val="282"/>
        <c:spPr>
          <a:noFill/>
          <a:ln>
            <a:noFill/>
          </a:ln>
          <a:effectLst/>
        </c:spPr>
      </c:pivotFmt>
      <c:pivotFmt>
        <c:idx val="283"/>
        <c:spPr>
          <a:noFill/>
          <a:ln>
            <a:noFill/>
          </a:ln>
          <a:effectLst/>
        </c:spPr>
      </c:pivotFmt>
      <c:pivotFmt>
        <c:idx val="284"/>
        <c:spPr>
          <a:noFill/>
          <a:ln>
            <a:noFill/>
          </a:ln>
          <a:effectLst/>
        </c:spPr>
      </c:pivotFmt>
      <c:pivotFmt>
        <c:idx val="285"/>
        <c:spPr>
          <a:noFill/>
          <a:ln>
            <a:noFill/>
          </a:ln>
          <a:effectLst/>
        </c:spPr>
      </c:pivotFmt>
      <c:pivotFmt>
        <c:idx val="286"/>
        <c:spPr>
          <a:noFill/>
          <a:ln>
            <a:noFill/>
          </a:ln>
          <a:effectLst/>
        </c:spPr>
      </c:pivotFmt>
      <c:pivotFmt>
        <c:idx val="2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00"/>
        <c:spPr>
          <a:noFill/>
          <a:ln>
            <a:noFill/>
          </a:ln>
          <a:effectLst/>
        </c:spPr>
        <c:marker>
          <c:symbol val="none"/>
        </c:marker>
      </c:pivotFmt>
      <c:pivotFmt>
        <c:idx val="301"/>
        <c:spPr>
          <a:noFill/>
          <a:ln>
            <a:noFill/>
          </a:ln>
          <a:effectLst/>
        </c:spPr>
      </c:pivotFmt>
      <c:pivotFmt>
        <c:idx val="302"/>
        <c:spPr>
          <a:noFill/>
          <a:ln>
            <a:noFill/>
          </a:ln>
          <a:effectLst/>
        </c:spPr>
      </c:pivotFmt>
      <c:pivotFmt>
        <c:idx val="303"/>
        <c:spPr>
          <a:noFill/>
          <a:ln>
            <a:noFill/>
          </a:ln>
          <a:effectLst/>
        </c:spPr>
      </c:pivotFmt>
      <c:pivotFmt>
        <c:idx val="304"/>
        <c:spPr>
          <a:noFill/>
          <a:ln>
            <a:noFill/>
          </a:ln>
          <a:effectLst/>
        </c:spPr>
      </c:pivotFmt>
      <c:pivotFmt>
        <c:idx val="305"/>
        <c:spPr>
          <a:noFill/>
          <a:ln>
            <a:noFill/>
          </a:ln>
          <a:effectLst/>
        </c:spPr>
      </c:pivotFmt>
      <c:pivotFmt>
        <c:idx val="306"/>
        <c:spPr>
          <a:noFill/>
          <a:ln>
            <a:noFill/>
          </a:ln>
          <a:effectLst/>
        </c:spPr>
      </c:pivotFmt>
      <c:pivotFmt>
        <c:idx val="307"/>
        <c:spPr>
          <a:noFill/>
          <a:ln>
            <a:noFill/>
          </a:ln>
          <a:effectLst/>
        </c:spPr>
      </c:pivotFmt>
      <c:pivotFmt>
        <c:idx val="308"/>
        <c:spPr>
          <a:noFill/>
          <a:ln>
            <a:noFill/>
          </a:ln>
          <a:effectLst/>
        </c:spPr>
      </c:pivotFmt>
      <c:pivotFmt>
        <c:idx val="309"/>
        <c:spPr>
          <a:noFill/>
          <a:ln>
            <a:noFill/>
          </a:ln>
          <a:effectLst/>
        </c:spPr>
      </c:pivotFmt>
      <c:pivotFmt>
        <c:idx val="310"/>
        <c:spPr>
          <a:noFill/>
          <a:ln>
            <a:noFill/>
          </a:ln>
          <a:effectLst/>
        </c:spPr>
      </c:pivotFmt>
      <c:pivotFmt>
        <c:idx val="311"/>
        <c:spPr>
          <a:noFill/>
          <a:ln>
            <a:noFill/>
          </a:ln>
          <a:effectLst/>
        </c:spPr>
      </c:pivotFmt>
      <c:pivotFmt>
        <c:idx val="312"/>
        <c:spPr>
          <a:noFill/>
          <a:ln>
            <a:noFill/>
          </a:ln>
          <a:effectLst/>
        </c:spPr>
      </c:pivotFmt>
      <c:pivotFmt>
        <c:idx val="313"/>
        <c:spPr>
          <a:noFill/>
          <a:ln>
            <a:noFill/>
          </a:ln>
          <a:effectLst/>
        </c:spPr>
        <c:marker>
          <c:symbol val="none"/>
        </c:marker>
      </c:pivotFmt>
      <c:pivotFmt>
        <c:idx val="314"/>
        <c:spPr>
          <a:noFill/>
          <a:ln>
            <a:noFill/>
          </a:ln>
          <a:effectLst/>
        </c:spPr>
      </c:pivotFmt>
      <c:pivotFmt>
        <c:idx val="315"/>
        <c:spPr>
          <a:noFill/>
          <a:ln>
            <a:noFill/>
          </a:ln>
          <a:effectLst/>
        </c:spPr>
      </c:pivotFmt>
      <c:pivotFmt>
        <c:idx val="316"/>
        <c:spPr>
          <a:noFill/>
          <a:ln>
            <a:noFill/>
          </a:ln>
          <a:effectLst/>
        </c:spPr>
      </c:pivotFmt>
      <c:pivotFmt>
        <c:idx val="317"/>
        <c:spPr>
          <a:noFill/>
          <a:ln>
            <a:noFill/>
          </a:ln>
          <a:effectLst/>
        </c:spPr>
      </c:pivotFmt>
      <c:pivotFmt>
        <c:idx val="318"/>
        <c:spPr>
          <a:noFill/>
          <a:ln>
            <a:noFill/>
          </a:ln>
          <a:effectLst/>
        </c:spPr>
      </c:pivotFmt>
      <c:pivotFmt>
        <c:idx val="319"/>
        <c:spPr>
          <a:noFill/>
          <a:ln>
            <a:noFill/>
          </a:ln>
          <a:effectLst/>
        </c:spPr>
      </c:pivotFmt>
      <c:pivotFmt>
        <c:idx val="320"/>
        <c:spPr>
          <a:noFill/>
          <a:ln>
            <a:noFill/>
          </a:ln>
          <a:effectLst/>
        </c:spPr>
      </c:pivotFmt>
      <c:pivotFmt>
        <c:idx val="321"/>
        <c:spPr>
          <a:noFill/>
          <a:ln>
            <a:noFill/>
          </a:ln>
          <a:effectLst/>
        </c:spPr>
      </c:pivotFmt>
      <c:pivotFmt>
        <c:idx val="322"/>
        <c:spPr>
          <a:noFill/>
          <a:ln>
            <a:noFill/>
          </a:ln>
          <a:effectLst/>
        </c:spPr>
      </c:pivotFmt>
      <c:pivotFmt>
        <c:idx val="323"/>
        <c:spPr>
          <a:noFill/>
          <a:ln>
            <a:noFill/>
          </a:ln>
          <a:effectLst/>
        </c:spPr>
      </c:pivotFmt>
      <c:pivotFmt>
        <c:idx val="324"/>
        <c:spPr>
          <a:noFill/>
          <a:ln>
            <a:noFill/>
          </a:ln>
          <a:effectLst/>
        </c:spPr>
      </c:pivotFmt>
      <c:pivotFmt>
        <c:idx val="325"/>
        <c:spPr>
          <a:noFill/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7044576739740966"/>
          <c:y val="1.4984748528055614E-2"/>
          <c:w val="0.73829286942452399"/>
          <c:h val="0.98501525147194435"/>
        </c:manualLayout>
      </c:layout>
      <c:pieChart>
        <c:varyColors val="1"/>
        <c:ser>
          <c:idx val="1"/>
          <c:order val="1"/>
          <c:tx>
            <c:strRef>
              <c:f>'Tržba a zisk kumulovane'!$F$16</c:f>
              <c:strCache>
                <c:ptCount val="1"/>
                <c:pt idx="0">
                  <c:v>Čiastka predajná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FC-4EEA-9E6F-CF8735B070B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FC-4EEA-9E6F-CF8735B070B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FC-4EEA-9E6F-CF8735B070B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FC-4EEA-9E6F-CF8735B070B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FC-4EEA-9E6F-CF8735B070B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2FC-4EEA-9E6F-CF8735B070B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2FC-4EEA-9E6F-CF8735B070B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2FC-4EEA-9E6F-CF8735B070B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2FC-4EEA-9E6F-CF8735B070B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2FC-4EEA-9E6F-CF8735B070B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2FC-4EEA-9E6F-CF8735B070B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2FC-4EEA-9E6F-CF8735B070B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kumulovane'!$F$17:$F$28</c:f>
              <c:numCache>
                <c:formatCode>#\ ##0\ "€"</c:formatCode>
                <c:ptCount val="12"/>
                <c:pt idx="0">
                  <c:v>36145.971999999994</c:v>
                </c:pt>
                <c:pt idx="1">
                  <c:v>65614.262199999997</c:v>
                </c:pt>
                <c:pt idx="2">
                  <c:v>80420.264500000005</c:v>
                </c:pt>
                <c:pt idx="3">
                  <c:v>68439.945300000007</c:v>
                </c:pt>
                <c:pt idx="4">
                  <c:v>81368.480299999996</c:v>
                </c:pt>
                <c:pt idx="5">
                  <c:v>65190.799999999996</c:v>
                </c:pt>
                <c:pt idx="6">
                  <c:v>77945.689699999988</c:v>
                </c:pt>
                <c:pt idx="7">
                  <c:v>68812.488599999997</c:v>
                </c:pt>
                <c:pt idx="8">
                  <c:v>89886.600600000034</c:v>
                </c:pt>
                <c:pt idx="9">
                  <c:v>48278.126399999994</c:v>
                </c:pt>
                <c:pt idx="10">
                  <c:v>91937.369400000011</c:v>
                </c:pt>
                <c:pt idx="11">
                  <c:v>89889.660000000018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2FC-4EEA-9E6F-CF8735B07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barChart>
        <c:barDir val="col"/>
        <c:grouping val="clustered"/>
        <c:varyColors val="0"/>
        <c:ser>
          <c:idx val="0"/>
          <c:order val="0"/>
          <c:tx>
            <c:strRef>
              <c:f>'Tržba a zisk kumulovane'!$E$16</c:f>
              <c:strCache>
                <c:ptCount val="1"/>
                <c:pt idx="0">
                  <c:v>Zisk kumulovane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2FC-4EEA-9E6F-CF8735B070B4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02FC-4EEA-9E6F-CF8735B070B4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02FC-4EEA-9E6F-CF8735B070B4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02FC-4EEA-9E6F-CF8735B070B4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02FC-4EEA-9E6F-CF8735B070B4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02FC-4EEA-9E6F-CF8735B070B4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02FC-4EEA-9E6F-CF8735B070B4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2FC-4EEA-9E6F-CF8735B070B4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02FC-4EEA-9E6F-CF8735B070B4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02FC-4EEA-9E6F-CF8735B070B4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02FC-4EEA-9E6F-CF8735B070B4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02FC-4EEA-9E6F-CF8735B070B4}"/>
              </c:ext>
            </c:extLst>
          </c:dPt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kumulovane'!$E$17:$E$28</c:f>
              <c:numCache>
                <c:formatCode>#\ ##0\ "€"</c:formatCode>
                <c:ptCount val="12"/>
                <c:pt idx="0">
                  <c:v>6501.1059000000023</c:v>
                </c:pt>
                <c:pt idx="1">
                  <c:v>13500.201500000003</c:v>
                </c:pt>
                <c:pt idx="2">
                  <c:v>12799.7837</c:v>
                </c:pt>
                <c:pt idx="3">
                  <c:v>12290.098499999996</c:v>
                </c:pt>
                <c:pt idx="4">
                  <c:v>15674.904600000002</c:v>
                </c:pt>
                <c:pt idx="5">
                  <c:v>12671.8042</c:v>
                </c:pt>
                <c:pt idx="6">
                  <c:v>15975.7191</c:v>
                </c:pt>
                <c:pt idx="7">
                  <c:v>12844.2755</c:v>
                </c:pt>
                <c:pt idx="8">
                  <c:v>16800.7592</c:v>
                </c:pt>
                <c:pt idx="9">
                  <c:v>8873.2188000000006</c:v>
                </c:pt>
                <c:pt idx="10">
                  <c:v>17184.646400000009</c:v>
                </c:pt>
                <c:pt idx="11">
                  <c:v>15023.318699999991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2FC-4EEA-9E6F-CF8735B070B4}"/>
            </c:ext>
          </c:extLst>
        </c:ser>
        <c:ser>
          <c:idx val="2"/>
          <c:order val="2"/>
          <c:tx>
            <c:strRef>
              <c:f>'Tržba a zisk kumulovane'!$G$16</c:f>
              <c:strCache>
                <c:ptCount val="1"/>
                <c:pt idx="0">
                  <c:v>Zisk kumulovane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02FC-4EEA-9E6F-CF8735B070B4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2FC-4EEA-9E6F-CF8735B070B4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02FC-4EEA-9E6F-CF8735B070B4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02FC-4EEA-9E6F-CF8735B070B4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02FC-4EEA-9E6F-CF8735B070B4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02FC-4EEA-9E6F-CF8735B070B4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02FC-4EEA-9E6F-CF8735B070B4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02FC-4EEA-9E6F-CF8735B070B4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02FC-4EEA-9E6F-CF8735B070B4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02FC-4EEA-9E6F-CF8735B070B4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02FC-4EEA-9E6F-CF8735B070B4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02FC-4EEA-9E6F-CF8735B070B4}"/>
              </c:ext>
            </c:extLst>
          </c:dPt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kumulovane'!$G$17:$G$28</c:f>
              <c:numCache>
                <c:formatCode>#\ ##0.00\ [$€-41B];\-#\ ##0.00\ [$€-41B]</c:formatCode>
                <c:ptCount val="12"/>
                <c:pt idx="0">
                  <c:v>6501.1059000000023</c:v>
                </c:pt>
                <c:pt idx="1">
                  <c:v>20001.307400000005</c:v>
                </c:pt>
                <c:pt idx="2">
                  <c:v>32801.091100000005</c:v>
                </c:pt>
                <c:pt idx="3">
                  <c:v>45091.189599999998</c:v>
                </c:pt>
                <c:pt idx="4">
                  <c:v>60766.0942</c:v>
                </c:pt>
                <c:pt idx="5">
                  <c:v>73437.898400000005</c:v>
                </c:pt>
                <c:pt idx="6">
                  <c:v>89413.617500000008</c:v>
                </c:pt>
                <c:pt idx="7">
                  <c:v>102257.89300000001</c:v>
                </c:pt>
                <c:pt idx="8">
                  <c:v>119058.65220000001</c:v>
                </c:pt>
                <c:pt idx="9">
                  <c:v>127931.87100000001</c:v>
                </c:pt>
                <c:pt idx="10">
                  <c:v>145116.51740000001</c:v>
                </c:pt>
                <c:pt idx="11">
                  <c:v>160139.83610000001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02FC-4EEA-9E6F-CF8735B070B4}"/>
            </c:ext>
          </c:extLst>
        </c:ser>
        <c:ser>
          <c:idx val="3"/>
          <c:order val="3"/>
          <c:tx>
            <c:strRef>
              <c:f>'Tržba a zisk kumulovane'!$H$16</c:f>
              <c:strCache>
                <c:ptCount val="1"/>
                <c:pt idx="0">
                  <c:v>Čiastka predajná kumulovane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02FC-4EEA-9E6F-CF8735B070B4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02FC-4EEA-9E6F-CF8735B070B4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02FC-4EEA-9E6F-CF8735B070B4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02FC-4EEA-9E6F-CF8735B070B4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02FC-4EEA-9E6F-CF8735B070B4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02FC-4EEA-9E6F-CF8735B070B4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02FC-4EEA-9E6F-CF8735B070B4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02FC-4EEA-9E6F-CF8735B070B4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02FC-4EEA-9E6F-CF8735B070B4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02FC-4EEA-9E6F-CF8735B070B4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02FC-4EEA-9E6F-CF8735B070B4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02FC-4EEA-9E6F-CF8735B070B4}"/>
              </c:ext>
            </c:extLst>
          </c:dPt>
          <c:cat>
            <c:strRef>
              <c:f>'Tržba a zisk kumulovane'!$D$17:$D$28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'Tržba a zisk kumulovane'!$H$17:$H$28</c:f>
              <c:numCache>
                <c:formatCode>#\ ##0.00\ [$€-41B];\-#\ ##0.00\ [$€-41B]</c:formatCode>
                <c:ptCount val="12"/>
                <c:pt idx="0">
                  <c:v>36145.971999999994</c:v>
                </c:pt>
                <c:pt idx="1">
                  <c:v>101760.23419999999</c:v>
                </c:pt>
                <c:pt idx="2">
                  <c:v>182180.4987</c:v>
                </c:pt>
                <c:pt idx="3">
                  <c:v>250620.44400000002</c:v>
                </c:pt>
                <c:pt idx="4">
                  <c:v>331988.92430000001</c:v>
                </c:pt>
                <c:pt idx="5">
                  <c:v>397179.7243</c:v>
                </c:pt>
                <c:pt idx="6">
                  <c:v>475125.41399999999</c:v>
                </c:pt>
                <c:pt idx="7">
                  <c:v>543937.90260000003</c:v>
                </c:pt>
                <c:pt idx="8">
                  <c:v>633824.50320000004</c:v>
                </c:pt>
                <c:pt idx="9">
                  <c:v>682102.62959999999</c:v>
                </c:pt>
                <c:pt idx="10">
                  <c:v>774039.99899999995</c:v>
                </c:pt>
                <c:pt idx="11">
                  <c:v>863929.65899999999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02FC-4EEA-9E6F-CF8735B07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40900448"/>
        <c:axId val="240899888"/>
      </c:barChart>
      <c:valAx>
        <c:axId val="240899888"/>
        <c:scaling>
          <c:orientation val="minMax"/>
          <c:max val="100000000000"/>
        </c:scaling>
        <c:delete val="1"/>
        <c:axPos val="l"/>
        <c:numFmt formatCode="#\ ##0\ &quot;€&quot;" sourceLinked="1"/>
        <c:majorTickMark val="out"/>
        <c:minorTickMark val="none"/>
        <c:tickLblPos val="nextTo"/>
        <c:crossAx val="240900448"/>
        <c:crosses val="autoZero"/>
        <c:crossBetween val="between"/>
      </c:valAx>
      <c:catAx>
        <c:axId val="24090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089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zásob (TOP10)!Kontingenční tabulka Tržba a zisk zásob</c:name>
    <c:fmtId val="3"/>
  </c:pivotSource>
  <c:chart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€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€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  <c:dLbl>
          <c:idx val="0"/>
          <c:numFmt formatCode="0\ \m\j" sourceLinked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18000" tIns="18000" rIns="18000" bIns="1800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</c:pivotFmt>
      <c:pivotFmt>
        <c:idx val="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  <c:dLbl>
          <c:idx val="0"/>
          <c:layout>
            <c:manualLayout>
              <c:x val="0"/>
              <c:y val="-6.1776061776061826E-2"/>
            </c:manualLayout>
          </c:layout>
          <c:numFmt formatCode="0\ \m\j" sourceLinked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18000" tIns="18000" rIns="18000" bIns="1800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  <c:dLbl>
          <c:idx val="0"/>
          <c:layout>
            <c:manualLayout>
              <c:x val="0"/>
              <c:y val="-7.7220077220077218E-2"/>
            </c:manualLayout>
          </c:layout>
          <c:numFmt formatCode="0\ \m\j" sourceLinked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18000" tIns="18000" rIns="18000" bIns="1800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</c:pivotFmt>
      <c:pivotFmt>
        <c:idx val="11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</c:pivotFmt>
      <c:pivotFmt>
        <c:idx val="12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</c:pivotFmt>
      <c:pivotFmt>
        <c:idx val="13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'Tržba a zisk zásob (TOP10)'!$F$18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'Tržba a zisk zásob (TOP10)'!$D$19:$D$29</c:f>
              <c:strCache>
                <c:ptCount val="10"/>
                <c:pt idx="0">
                  <c:v>Sedacia súprava</c:v>
                </c:pt>
                <c:pt idx="1">
                  <c:v>Kuchynská linka typ B</c:v>
                </c:pt>
                <c:pt idx="2">
                  <c:v>Rozkladacia posteľ 1425</c:v>
                </c:pt>
                <c:pt idx="3">
                  <c:v>Kuchynská linka typ A</c:v>
                </c:pt>
                <c:pt idx="4">
                  <c:v>Posteľ roštová</c:v>
                </c:pt>
                <c:pt idx="5">
                  <c:v>Kreslo čalúnené 1320</c:v>
                </c:pt>
                <c:pt idx="6">
                  <c:v>Stôl kancelársky s roletou</c:v>
                </c:pt>
                <c:pt idx="7">
                  <c:v>Stôl kancelársky s kontajnerom</c:v>
                </c:pt>
                <c:pt idx="8">
                  <c:v>Stôl montovaný</c:v>
                </c:pt>
                <c:pt idx="9">
                  <c:v>Stolička Z220</c:v>
                </c:pt>
              </c:strCache>
            </c:strRef>
          </c:cat>
          <c:val>
            <c:numRef>
              <c:f>'Tržba a zisk zásob (TOP10)'!$F$19:$F$29</c:f>
              <c:numCache>
                <c:formatCode>#\ ##0\ "€"</c:formatCode>
                <c:ptCount val="10"/>
                <c:pt idx="0">
                  <c:v>28388.300600000024</c:v>
                </c:pt>
                <c:pt idx="1">
                  <c:v>20425.323899999999</c:v>
                </c:pt>
                <c:pt idx="2">
                  <c:v>18395.1957</c:v>
                </c:pt>
                <c:pt idx="3">
                  <c:v>17579.978200000001</c:v>
                </c:pt>
                <c:pt idx="4">
                  <c:v>13016.084600000002</c:v>
                </c:pt>
                <c:pt idx="5">
                  <c:v>12842.925999999999</c:v>
                </c:pt>
                <c:pt idx="6">
                  <c:v>5987.5805999999993</c:v>
                </c:pt>
                <c:pt idx="7">
                  <c:v>5642.8858</c:v>
                </c:pt>
                <c:pt idx="8">
                  <c:v>6029.2206000000006</c:v>
                </c:pt>
                <c:pt idx="9">
                  <c:v>5102.5601999999999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D-41BB-84F7-70889DC076C5}"/>
            </c:ext>
          </c:extLst>
        </c:ser>
        <c:ser>
          <c:idx val="2"/>
          <c:order val="2"/>
          <c:tx>
            <c:strRef>
              <c:f>'Tržba a zisk zásob (TOP10)'!$G$18</c:f>
              <c:strCache>
                <c:ptCount val="1"/>
                <c:pt idx="0">
                  <c:v>Čiastka predajná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'Tržba a zisk zásob (TOP10)'!$D$19:$D$29</c:f>
              <c:strCache>
                <c:ptCount val="10"/>
                <c:pt idx="0">
                  <c:v>Sedacia súprava</c:v>
                </c:pt>
                <c:pt idx="1">
                  <c:v>Kuchynská linka typ B</c:v>
                </c:pt>
                <c:pt idx="2">
                  <c:v>Rozkladacia posteľ 1425</c:v>
                </c:pt>
                <c:pt idx="3">
                  <c:v>Kuchynská linka typ A</c:v>
                </c:pt>
                <c:pt idx="4">
                  <c:v>Posteľ roštová</c:v>
                </c:pt>
                <c:pt idx="5">
                  <c:v>Kreslo čalúnené 1320</c:v>
                </c:pt>
                <c:pt idx="6">
                  <c:v>Stôl kancelársky s roletou</c:v>
                </c:pt>
                <c:pt idx="7">
                  <c:v>Stôl kancelársky s kontajnerom</c:v>
                </c:pt>
                <c:pt idx="8">
                  <c:v>Stôl montovaný</c:v>
                </c:pt>
                <c:pt idx="9">
                  <c:v>Stolička Z220</c:v>
                </c:pt>
              </c:strCache>
            </c:strRef>
          </c:cat>
          <c:val>
            <c:numRef>
              <c:f>'Tržba a zisk zásob (TOP10)'!$G$19:$G$29</c:f>
              <c:numCache>
                <c:formatCode>#\ ##0\ "€"</c:formatCode>
                <c:ptCount val="10"/>
                <c:pt idx="0">
                  <c:v>159222.57999999996</c:v>
                </c:pt>
                <c:pt idx="1">
                  <c:v>105396.20999999999</c:v>
                </c:pt>
                <c:pt idx="2">
                  <c:v>99661.640000000014</c:v>
                </c:pt>
                <c:pt idx="3">
                  <c:v>89629.97</c:v>
                </c:pt>
                <c:pt idx="4">
                  <c:v>72965.760300000009</c:v>
                </c:pt>
                <c:pt idx="5">
                  <c:v>71626.2402</c:v>
                </c:pt>
                <c:pt idx="6">
                  <c:v>33649.440000000002</c:v>
                </c:pt>
                <c:pt idx="7">
                  <c:v>31246.790199999992</c:v>
                </c:pt>
                <c:pt idx="8">
                  <c:v>30986.740000000005</c:v>
                </c:pt>
                <c:pt idx="9">
                  <c:v>27131.879999999997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D-41BB-84F7-70889DC0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40903808"/>
        <c:axId val="240904368"/>
      </c:barChart>
      <c:lineChart>
        <c:grouping val="stacked"/>
        <c:varyColors val="0"/>
        <c:ser>
          <c:idx val="0"/>
          <c:order val="0"/>
          <c:tx>
            <c:strRef>
              <c:f>'Tržba a zisk zásob (TOP10)'!$E$18</c:f>
              <c:strCache>
                <c:ptCount val="1"/>
                <c:pt idx="0">
                  <c:v>Množstvo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diamond"/>
              <c:size val="12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06D-41BB-84F7-70889DC076C5}"/>
              </c:ext>
            </c:extLst>
          </c:dPt>
          <c:dPt>
            <c:idx val="6"/>
            <c:marker>
              <c:symbol val="diamond"/>
              <c:size val="12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1BC-435E-A1A0-17973CC2D463}"/>
              </c:ext>
            </c:extLst>
          </c:dPt>
          <c:dPt>
            <c:idx val="8"/>
            <c:marker>
              <c:symbol val="diamond"/>
              <c:size val="12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06D-41BB-84F7-70889DC076C5}"/>
              </c:ext>
            </c:extLst>
          </c:dPt>
          <c:dLbls>
            <c:numFmt formatCode="0\ \m\j" sourceLinked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18000" tIns="18000" rIns="18000" bIns="1800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'Tržba a zisk zásob (TOP10)'!$D$19:$D$29</c:f>
              <c:strCache>
                <c:ptCount val="10"/>
                <c:pt idx="0">
                  <c:v>Sedacia súprava</c:v>
                </c:pt>
                <c:pt idx="1">
                  <c:v>Kuchynská linka typ B</c:v>
                </c:pt>
                <c:pt idx="2">
                  <c:v>Rozkladacia posteľ 1425</c:v>
                </c:pt>
                <c:pt idx="3">
                  <c:v>Kuchynská linka typ A</c:v>
                </c:pt>
                <c:pt idx="4">
                  <c:v>Posteľ roštová</c:v>
                </c:pt>
                <c:pt idx="5">
                  <c:v>Kreslo čalúnené 1320</c:v>
                </c:pt>
                <c:pt idx="6">
                  <c:v>Stôl kancelársky s roletou</c:v>
                </c:pt>
                <c:pt idx="7">
                  <c:v>Stôl kancelársky s kontajnerom</c:v>
                </c:pt>
                <c:pt idx="8">
                  <c:v>Stôl montovaný</c:v>
                </c:pt>
                <c:pt idx="9">
                  <c:v>Stolička Z220</c:v>
                </c:pt>
              </c:strCache>
            </c:strRef>
          </c:cat>
          <c:val>
            <c:numRef>
              <c:f>'Tržba a zisk zásob (TOP10)'!$E$19:$E$29</c:f>
              <c:numCache>
                <c:formatCode>General</c:formatCode>
                <c:ptCount val="10"/>
                <c:pt idx="0">
                  <c:v>668</c:v>
                </c:pt>
                <c:pt idx="1">
                  <c:v>159</c:v>
                </c:pt>
                <c:pt idx="2">
                  <c:v>924</c:v>
                </c:pt>
                <c:pt idx="3">
                  <c:v>152</c:v>
                </c:pt>
                <c:pt idx="4">
                  <c:v>1033</c:v>
                </c:pt>
                <c:pt idx="5">
                  <c:v>870</c:v>
                </c:pt>
                <c:pt idx="6">
                  <c:v>252</c:v>
                </c:pt>
                <c:pt idx="7">
                  <c:v>262</c:v>
                </c:pt>
                <c:pt idx="8">
                  <c:v>756</c:v>
                </c:pt>
                <c:pt idx="9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6D-41BB-84F7-70889DC0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91312"/>
        <c:axId val="299990752"/>
      </c:lineChart>
      <c:catAx>
        <c:axId val="2409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904368"/>
        <c:crosses val="autoZero"/>
        <c:auto val="1"/>
        <c:lblAlgn val="ctr"/>
        <c:lblOffset val="100"/>
        <c:noMultiLvlLbl val="0"/>
      </c:catAx>
      <c:valAx>
        <c:axId val="2409043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903808"/>
        <c:crosses val="autoZero"/>
        <c:crossBetween val="between"/>
      </c:valAx>
      <c:valAx>
        <c:axId val="299990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9991312"/>
        <c:crosses val="max"/>
        <c:crossBetween val="between"/>
      </c:valAx>
      <c:catAx>
        <c:axId val="29999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99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8214210826953"/>
          <c:y val="0.89336418255774896"/>
          <c:w val="0.15012070545880221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zásob (TOP10)!Kontingenční tabulka Tržba a zisk zásob</c:name>
    <c:fmtId val="66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5.8031033470463754E-2"/>
          <c:y val="0"/>
          <c:w val="0.52317426699469394"/>
          <c:h val="0.98317914394049089"/>
        </c:manualLayout>
      </c:layout>
      <c:doughnutChart>
        <c:varyColors val="1"/>
        <c:ser>
          <c:idx val="0"/>
          <c:order val="0"/>
          <c:tx>
            <c:strRef>
              <c:f>'Tržba a zisk zásob (TOP10)'!$E$18</c:f>
              <c:strCache>
                <c:ptCount val="1"/>
                <c:pt idx="0">
                  <c:v>Množstvo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51-4C4E-BA55-989E44641C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51-4C4E-BA55-989E44641C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51-4C4E-BA55-989E44641C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51-4C4E-BA55-989E44641C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51-4C4E-BA55-989E44641C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51-4C4E-BA55-989E44641C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451-4C4E-BA55-989E44641C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451-4C4E-BA55-989E44641C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451-4C4E-BA55-989E44641C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451-4C4E-BA55-989E44641CEC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Sedacia súprava</c:v>
                </c:pt>
                <c:pt idx="1">
                  <c:v>Kuchynská linka typ B</c:v>
                </c:pt>
                <c:pt idx="2">
                  <c:v>Rozkladacia posteľ 1425</c:v>
                </c:pt>
                <c:pt idx="3">
                  <c:v>Kuchynská linka typ A</c:v>
                </c:pt>
                <c:pt idx="4">
                  <c:v>Posteľ roštová</c:v>
                </c:pt>
                <c:pt idx="5">
                  <c:v>Kreslo čalúnené 1320</c:v>
                </c:pt>
                <c:pt idx="6">
                  <c:v>Stôl kancelársky s roletou</c:v>
                </c:pt>
                <c:pt idx="7">
                  <c:v>Stôl kancelársky s kontajnerom</c:v>
                </c:pt>
                <c:pt idx="8">
                  <c:v>Stôl montovaný</c:v>
                </c:pt>
                <c:pt idx="9">
                  <c:v>Stolička Z220</c:v>
                </c:pt>
              </c:strCache>
            </c:strRef>
          </c:cat>
          <c:val>
            <c:numRef>
              <c:f>'Tržba a zisk zásob (TOP10)'!$E$19:$E$29</c:f>
              <c:numCache>
                <c:formatCode>General</c:formatCode>
                <c:ptCount val="10"/>
                <c:pt idx="0">
                  <c:v>668</c:v>
                </c:pt>
                <c:pt idx="1">
                  <c:v>159</c:v>
                </c:pt>
                <c:pt idx="2">
                  <c:v>924</c:v>
                </c:pt>
                <c:pt idx="3">
                  <c:v>152</c:v>
                </c:pt>
                <c:pt idx="4">
                  <c:v>1033</c:v>
                </c:pt>
                <c:pt idx="5">
                  <c:v>870</c:v>
                </c:pt>
                <c:pt idx="6">
                  <c:v>252</c:v>
                </c:pt>
                <c:pt idx="7">
                  <c:v>262</c:v>
                </c:pt>
                <c:pt idx="8">
                  <c:v>756</c:v>
                </c:pt>
                <c:pt idx="9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451-4C4E-BA55-989E44641CEC}"/>
            </c:ext>
          </c:extLst>
        </c:ser>
        <c:ser>
          <c:idx val="1"/>
          <c:order val="1"/>
          <c:tx>
            <c:strRef>
              <c:f>'Tržba a zisk zásob (TOP10)'!$F$18</c:f>
              <c:strCache>
                <c:ptCount val="1"/>
                <c:pt idx="0">
                  <c:v>Zisk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451-4C4E-BA55-989E44641C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451-4C4E-BA55-989E44641C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4451-4C4E-BA55-989E44641C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4451-4C4E-BA55-989E44641C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4451-4C4E-BA55-989E44641C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4451-4C4E-BA55-989E44641C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4451-4C4E-BA55-989E44641C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4451-4C4E-BA55-989E44641C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4451-4C4E-BA55-989E44641C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4451-4C4E-BA55-989E44641CEC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Sedacia súprava</c:v>
                </c:pt>
                <c:pt idx="1">
                  <c:v>Kuchynská linka typ B</c:v>
                </c:pt>
                <c:pt idx="2">
                  <c:v>Rozkladacia posteľ 1425</c:v>
                </c:pt>
                <c:pt idx="3">
                  <c:v>Kuchynská linka typ A</c:v>
                </c:pt>
                <c:pt idx="4">
                  <c:v>Posteľ roštová</c:v>
                </c:pt>
                <c:pt idx="5">
                  <c:v>Kreslo čalúnené 1320</c:v>
                </c:pt>
                <c:pt idx="6">
                  <c:v>Stôl kancelársky s roletou</c:v>
                </c:pt>
                <c:pt idx="7">
                  <c:v>Stôl kancelársky s kontajnerom</c:v>
                </c:pt>
                <c:pt idx="8">
                  <c:v>Stôl montovaný</c:v>
                </c:pt>
                <c:pt idx="9">
                  <c:v>Stolička Z220</c:v>
                </c:pt>
              </c:strCache>
            </c:strRef>
          </c:cat>
          <c:val>
            <c:numRef>
              <c:f>'Tržba a zisk zásob (TOP10)'!$F$19:$F$29</c:f>
              <c:numCache>
                <c:formatCode>#\ ##0\ "€"</c:formatCode>
                <c:ptCount val="10"/>
                <c:pt idx="0">
                  <c:v>28388.300600000024</c:v>
                </c:pt>
                <c:pt idx="1">
                  <c:v>20425.323899999999</c:v>
                </c:pt>
                <c:pt idx="2">
                  <c:v>18395.1957</c:v>
                </c:pt>
                <c:pt idx="3">
                  <c:v>17579.978200000001</c:v>
                </c:pt>
                <c:pt idx="4">
                  <c:v>13016.084600000002</c:v>
                </c:pt>
                <c:pt idx="5">
                  <c:v>12842.925999999999</c:v>
                </c:pt>
                <c:pt idx="6">
                  <c:v>5987.5805999999993</c:v>
                </c:pt>
                <c:pt idx="7">
                  <c:v>5642.8858</c:v>
                </c:pt>
                <c:pt idx="8">
                  <c:v>6029.2206000000006</c:v>
                </c:pt>
                <c:pt idx="9">
                  <c:v>5102.5601999999999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451-4C4E-BA55-989E44641CEC}"/>
            </c:ext>
          </c:extLst>
        </c:ser>
        <c:ser>
          <c:idx val="2"/>
          <c:order val="2"/>
          <c:tx>
            <c:strRef>
              <c:f>'Tržba a zisk zásob (TOP10)'!$G$18</c:f>
              <c:strCache>
                <c:ptCount val="1"/>
                <c:pt idx="0">
                  <c:v>Čiastka predajná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4451-4C4E-BA55-989E44641C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4451-4C4E-BA55-989E44641C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4451-4C4E-BA55-989E44641C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4451-4C4E-BA55-989E44641C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4451-4C4E-BA55-989E44641C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4451-4C4E-BA55-989E44641C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4451-4C4E-BA55-989E44641C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4451-4C4E-BA55-989E44641C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4451-4C4E-BA55-989E44641C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4451-4C4E-BA55-989E44641CEC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Sedacia súprava</c:v>
                </c:pt>
                <c:pt idx="1">
                  <c:v>Kuchynská linka typ B</c:v>
                </c:pt>
                <c:pt idx="2">
                  <c:v>Rozkladacia posteľ 1425</c:v>
                </c:pt>
                <c:pt idx="3">
                  <c:v>Kuchynská linka typ A</c:v>
                </c:pt>
                <c:pt idx="4">
                  <c:v>Posteľ roštová</c:v>
                </c:pt>
                <c:pt idx="5">
                  <c:v>Kreslo čalúnené 1320</c:v>
                </c:pt>
                <c:pt idx="6">
                  <c:v>Stôl kancelársky s roletou</c:v>
                </c:pt>
                <c:pt idx="7">
                  <c:v>Stôl kancelársky s kontajnerom</c:v>
                </c:pt>
                <c:pt idx="8">
                  <c:v>Stôl montovaný</c:v>
                </c:pt>
                <c:pt idx="9">
                  <c:v>Stolička Z220</c:v>
                </c:pt>
              </c:strCache>
            </c:strRef>
          </c:cat>
          <c:val>
            <c:numRef>
              <c:f>'Tržba a zisk zásob (TOP10)'!$G$19:$G$29</c:f>
              <c:numCache>
                <c:formatCode>#\ ##0\ "€"</c:formatCode>
                <c:ptCount val="10"/>
                <c:pt idx="0">
                  <c:v>159222.57999999996</c:v>
                </c:pt>
                <c:pt idx="1">
                  <c:v>105396.20999999999</c:v>
                </c:pt>
                <c:pt idx="2">
                  <c:v>99661.640000000014</c:v>
                </c:pt>
                <c:pt idx="3">
                  <c:v>89629.97</c:v>
                </c:pt>
                <c:pt idx="4">
                  <c:v>72965.760300000009</c:v>
                </c:pt>
                <c:pt idx="5">
                  <c:v>71626.2402</c:v>
                </c:pt>
                <c:pt idx="6">
                  <c:v>33649.440000000002</c:v>
                </c:pt>
                <c:pt idx="7">
                  <c:v>31246.790199999992</c:v>
                </c:pt>
                <c:pt idx="8">
                  <c:v>30986.740000000005</c:v>
                </c:pt>
                <c:pt idx="9">
                  <c:v>27131.879999999997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4451-4C4E-BA55-989E4464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88933793572218"/>
          <c:y val="1.2735270160195496E-2"/>
          <c:w val="0.40793347009470932"/>
          <c:h val="0.97525531722327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[Business-Intelligence_Sklady.xlsx]Tržba a zisk zásob (TOP10)!Kontingenční tabulka Tržba a zisk zásob</c:name>
    <c:fmtId val="69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chemeClr val="bg1">
                <a:alpha val="5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5.8031033470463754E-2"/>
          <c:y val="0"/>
          <c:w val="0.52317426699469394"/>
          <c:h val="0.98317914394049089"/>
        </c:manualLayout>
      </c:layout>
      <c:pieChart>
        <c:varyColors val="1"/>
        <c:ser>
          <c:idx val="0"/>
          <c:order val="0"/>
          <c:tx>
            <c:strRef>
              <c:f>'Tržba a zisk zásob (TOP10)'!$E$18</c:f>
              <c:strCache>
                <c:ptCount val="1"/>
                <c:pt idx="0">
                  <c:v>Množstvo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8D-4CCA-84A5-5ADA2D1BD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8D-4CCA-84A5-5ADA2D1BD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8D-4CCA-84A5-5ADA2D1BD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8D-4CCA-84A5-5ADA2D1BD0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8D-4CCA-84A5-5ADA2D1BD0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8D-4CCA-84A5-5ADA2D1BD0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78D-4CCA-84A5-5ADA2D1BD0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78D-4CCA-84A5-5ADA2D1BD0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78D-4CCA-84A5-5ADA2D1BD0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78D-4CCA-84A5-5ADA2D1BD095}"/>
              </c:ext>
            </c:extLst>
          </c:dPt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'Tržba a zisk zásob (TOP10)'!$D$19:$D$29</c:f>
              <c:strCache>
                <c:ptCount val="10"/>
                <c:pt idx="0">
                  <c:v>Sedacia súprava</c:v>
                </c:pt>
                <c:pt idx="1">
                  <c:v>Kuchynská linka typ B</c:v>
                </c:pt>
                <c:pt idx="2">
                  <c:v>Rozkladacia posteľ 1425</c:v>
                </c:pt>
                <c:pt idx="3">
                  <c:v>Kuchynská linka typ A</c:v>
                </c:pt>
                <c:pt idx="4">
                  <c:v>Posteľ roštová</c:v>
                </c:pt>
                <c:pt idx="5">
                  <c:v>Kreslo čalúnené 1320</c:v>
                </c:pt>
                <c:pt idx="6">
                  <c:v>Stôl kancelársky s roletou</c:v>
                </c:pt>
                <c:pt idx="7">
                  <c:v>Stôl kancelársky s kontajnerom</c:v>
                </c:pt>
                <c:pt idx="8">
                  <c:v>Stôl montovaný</c:v>
                </c:pt>
                <c:pt idx="9">
                  <c:v>Stolička Z220</c:v>
                </c:pt>
              </c:strCache>
            </c:strRef>
          </c:cat>
          <c:val>
            <c:numRef>
              <c:f>'Tržba a zisk zásob (TOP10)'!$E$19:$E$29</c:f>
              <c:numCache>
                <c:formatCode>General</c:formatCode>
                <c:ptCount val="10"/>
                <c:pt idx="0">
                  <c:v>668</c:v>
                </c:pt>
                <c:pt idx="1">
                  <c:v>159</c:v>
                </c:pt>
                <c:pt idx="2">
                  <c:v>924</c:v>
                </c:pt>
                <c:pt idx="3">
                  <c:v>152</c:v>
                </c:pt>
                <c:pt idx="4">
                  <c:v>1033</c:v>
                </c:pt>
                <c:pt idx="5">
                  <c:v>870</c:v>
                </c:pt>
                <c:pt idx="6">
                  <c:v>252</c:v>
                </c:pt>
                <c:pt idx="7">
                  <c:v>262</c:v>
                </c:pt>
                <c:pt idx="8">
                  <c:v>756</c:v>
                </c:pt>
                <c:pt idx="9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78D-4CCA-84A5-5ADA2D1BD095}"/>
            </c:ext>
          </c:extLst>
        </c:ser>
        <c:ser>
          <c:idx val="1"/>
          <c:order val="1"/>
          <c:tx>
            <c:strRef>
              <c:f>'Tržba a zisk zásob (TOP10)'!$F$18</c:f>
              <c:strCache>
                <c:ptCount val="1"/>
                <c:pt idx="0">
                  <c:v>Zisk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78D-4CCA-84A5-5ADA2D1BD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78D-4CCA-84A5-5ADA2D1BD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78D-4CCA-84A5-5ADA2D1BD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78D-4CCA-84A5-5ADA2D1BD0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678D-4CCA-84A5-5ADA2D1BD0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678D-4CCA-84A5-5ADA2D1BD0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678D-4CCA-84A5-5ADA2D1BD0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678D-4CCA-84A5-5ADA2D1BD0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678D-4CCA-84A5-5ADA2D1BD0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678D-4CCA-84A5-5ADA2D1BD095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Sedacia súprava</c:v>
                </c:pt>
                <c:pt idx="1">
                  <c:v>Kuchynská linka typ B</c:v>
                </c:pt>
                <c:pt idx="2">
                  <c:v>Rozkladacia posteľ 1425</c:v>
                </c:pt>
                <c:pt idx="3">
                  <c:v>Kuchynská linka typ A</c:v>
                </c:pt>
                <c:pt idx="4">
                  <c:v>Posteľ roštová</c:v>
                </c:pt>
                <c:pt idx="5">
                  <c:v>Kreslo čalúnené 1320</c:v>
                </c:pt>
                <c:pt idx="6">
                  <c:v>Stôl kancelársky s roletou</c:v>
                </c:pt>
                <c:pt idx="7">
                  <c:v>Stôl kancelársky s kontajnerom</c:v>
                </c:pt>
                <c:pt idx="8">
                  <c:v>Stôl montovaný</c:v>
                </c:pt>
                <c:pt idx="9">
                  <c:v>Stolička Z220</c:v>
                </c:pt>
              </c:strCache>
            </c:strRef>
          </c:cat>
          <c:val>
            <c:numRef>
              <c:f>'Tržba a zisk zásob (TOP10)'!$F$19:$F$29</c:f>
              <c:numCache>
                <c:formatCode>#\ ##0\ "€"</c:formatCode>
                <c:ptCount val="10"/>
                <c:pt idx="0">
                  <c:v>28388.300600000024</c:v>
                </c:pt>
                <c:pt idx="1">
                  <c:v>20425.323899999999</c:v>
                </c:pt>
                <c:pt idx="2">
                  <c:v>18395.1957</c:v>
                </c:pt>
                <c:pt idx="3">
                  <c:v>17579.978200000001</c:v>
                </c:pt>
                <c:pt idx="4">
                  <c:v>13016.084600000002</c:v>
                </c:pt>
                <c:pt idx="5">
                  <c:v>12842.925999999999</c:v>
                </c:pt>
                <c:pt idx="6">
                  <c:v>5987.5805999999993</c:v>
                </c:pt>
                <c:pt idx="7">
                  <c:v>5642.8858</c:v>
                </c:pt>
                <c:pt idx="8">
                  <c:v>6029.2206000000006</c:v>
                </c:pt>
                <c:pt idx="9">
                  <c:v>5102.5601999999999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78D-4CCA-84A5-5ADA2D1BD095}"/>
            </c:ext>
          </c:extLst>
        </c:ser>
        <c:ser>
          <c:idx val="2"/>
          <c:order val="2"/>
          <c:tx>
            <c:strRef>
              <c:f>'Tržba a zisk zásob (TOP10)'!$G$18</c:f>
              <c:strCache>
                <c:ptCount val="1"/>
                <c:pt idx="0">
                  <c:v>Čiastka predajná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78D-4CCA-84A5-5ADA2D1BD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78D-4CCA-84A5-5ADA2D1BD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78D-4CCA-84A5-5ADA2D1BD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678D-4CCA-84A5-5ADA2D1BD0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78D-4CCA-84A5-5ADA2D1BD0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678D-4CCA-84A5-5ADA2D1BD0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678D-4CCA-84A5-5ADA2D1BD0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678D-4CCA-84A5-5ADA2D1BD0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678D-4CCA-84A5-5ADA2D1BD0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678D-4CCA-84A5-5ADA2D1BD095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Sedacia súprava</c:v>
                </c:pt>
                <c:pt idx="1">
                  <c:v>Kuchynská linka typ B</c:v>
                </c:pt>
                <c:pt idx="2">
                  <c:v>Rozkladacia posteľ 1425</c:v>
                </c:pt>
                <c:pt idx="3">
                  <c:v>Kuchynská linka typ A</c:v>
                </c:pt>
                <c:pt idx="4">
                  <c:v>Posteľ roštová</c:v>
                </c:pt>
                <c:pt idx="5">
                  <c:v>Kreslo čalúnené 1320</c:v>
                </c:pt>
                <c:pt idx="6">
                  <c:v>Stôl kancelársky s roletou</c:v>
                </c:pt>
                <c:pt idx="7">
                  <c:v>Stôl kancelársky s kontajnerom</c:v>
                </c:pt>
                <c:pt idx="8">
                  <c:v>Stôl montovaný</c:v>
                </c:pt>
                <c:pt idx="9">
                  <c:v>Stolička Z220</c:v>
                </c:pt>
              </c:strCache>
            </c:strRef>
          </c:cat>
          <c:val>
            <c:numRef>
              <c:f>'Tržba a zisk zásob (TOP10)'!$G$19:$G$29</c:f>
              <c:numCache>
                <c:formatCode>#\ ##0\ "€"</c:formatCode>
                <c:ptCount val="10"/>
                <c:pt idx="0">
                  <c:v>159222.57999999996</c:v>
                </c:pt>
                <c:pt idx="1">
                  <c:v>105396.20999999999</c:v>
                </c:pt>
                <c:pt idx="2">
                  <c:v>99661.640000000014</c:v>
                </c:pt>
                <c:pt idx="3">
                  <c:v>89629.97</c:v>
                </c:pt>
                <c:pt idx="4">
                  <c:v>72965.760300000009</c:v>
                </c:pt>
                <c:pt idx="5">
                  <c:v>71626.2402</c:v>
                </c:pt>
                <c:pt idx="6">
                  <c:v>33649.440000000002</c:v>
                </c:pt>
                <c:pt idx="7">
                  <c:v>31246.790199999992</c:v>
                </c:pt>
                <c:pt idx="8">
                  <c:v>30986.740000000005</c:v>
                </c:pt>
                <c:pt idx="9">
                  <c:v>27131.879999999997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678D-4CCA-84A5-5ADA2D1BD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945648985853849"/>
          <c:y val="2.6528373608471354E-2"/>
          <c:w val="0.39791214493603771"/>
          <c:h val="0.95386934764642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[Business-Intelligence_Sklady.xlsx]Stav skladov!Stav skladů KT Top 50 zásob</c:name>
    <c:fmtId val="13"/>
  </c:pivotSource>
  <c:chart>
    <c:autoTitleDeleted val="0"/>
    <c:pivotFmts>
      <c:pivotFmt>
        <c:idx val="0"/>
        <c:spPr>
          <a:solidFill>
            <a:schemeClr val="accent4">
              <a:lumMod val="60000"/>
              <a:lumOff val="40000"/>
            </a:schemeClr>
          </a:solidFill>
          <a:ln w="9525" cap="flat" cmpd="sng" algn="ctr">
            <a:noFill/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6"/>
          </a:solidFill>
          <a:ln w="9525" cap="flat" cmpd="sng" algn="ctr">
            <a:noFill/>
            <a:round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'Stav skladov'!$F$73</c:f>
              <c:strCache>
                <c:ptCount val="1"/>
                <c:pt idx="0">
                  <c:v>Ocenenie na sklade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'Stav skladov'!$D$74:$D$107</c:f>
              <c:strCache>
                <c:ptCount val="33"/>
                <c:pt idx="0">
                  <c:v>Noha stolová</c:v>
                </c:pt>
                <c:pt idx="1">
                  <c:v>Sanorin</c:v>
                </c:pt>
                <c:pt idx="2">
                  <c:v>Acylpyrin</c:v>
                </c:pt>
                <c:pt idx="3">
                  <c:v>Šrauby</c:v>
                </c:pt>
                <c:pt idx="4">
                  <c:v>Koleno PVC</c:v>
                </c:pt>
                <c:pt idx="5">
                  <c:v>Rúra PVC</c:v>
                </c:pt>
                <c:pt idx="6">
                  <c:v>Železná tyč kruhová plná 10mm dl.6000 mm</c:v>
                </c:pt>
                <c:pt idx="7">
                  <c:v>Rúra železná DN15 dl.6000 mm</c:v>
                </c:pt>
                <c:pt idx="8">
                  <c:v>Spojovacia súprava A22</c:v>
                </c:pt>
                <c:pt idx="9">
                  <c:v>Konferenčný stolík LUCIA</c:v>
                </c:pt>
                <c:pt idx="10">
                  <c:v>Spojovacia doska</c:v>
                </c:pt>
                <c:pt idx="11">
                  <c:v>Montáž stola</c:v>
                </c:pt>
                <c:pt idx="12">
                  <c:v>Stolička Z100</c:v>
                </c:pt>
                <c:pt idx="13">
                  <c:v>L-profil 50x50x4</c:v>
                </c:pt>
                <c:pt idx="14">
                  <c:v>Jedálenský stôl - rozkladací</c:v>
                </c:pt>
                <c:pt idx="15">
                  <c:v>L-profil 50x50x4 (6000 mm)</c:v>
                </c:pt>
                <c:pt idx="16">
                  <c:v>Vrchná doska</c:v>
                </c:pt>
                <c:pt idx="17">
                  <c:v>Rádiomagnetofón</c:v>
                </c:pt>
                <c:pt idx="18">
                  <c:v>Skrinka rohová</c:v>
                </c:pt>
                <c:pt idx="19">
                  <c:v>Stolička Z000</c:v>
                </c:pt>
                <c:pt idx="20">
                  <c:v>Kreslo čalúnené 1320</c:v>
                </c:pt>
                <c:pt idx="21">
                  <c:v>Hi-Fi súprava SONY</c:v>
                </c:pt>
                <c:pt idx="22">
                  <c:v>Stôl kancelársky s kontajnerom</c:v>
                </c:pt>
                <c:pt idx="23">
                  <c:v>Stôl kancelársky s roletou</c:v>
                </c:pt>
                <c:pt idx="24">
                  <c:v>Stolička Z220</c:v>
                </c:pt>
                <c:pt idx="25">
                  <c:v>Stolička Z120</c:v>
                </c:pt>
                <c:pt idx="26">
                  <c:v>Kreslo čalúnené A</c:v>
                </c:pt>
                <c:pt idx="27">
                  <c:v>Stôl montovaný</c:v>
                </c:pt>
                <c:pt idx="28">
                  <c:v>Rozkladacia posteľ 1425</c:v>
                </c:pt>
                <c:pt idx="29">
                  <c:v>Posteľ roštová</c:v>
                </c:pt>
                <c:pt idx="30">
                  <c:v>Kuchynská linka typ A</c:v>
                </c:pt>
                <c:pt idx="31">
                  <c:v>Kuchynská linka typ B</c:v>
                </c:pt>
                <c:pt idx="32">
                  <c:v>Sedacia súprava</c:v>
                </c:pt>
              </c:strCache>
            </c:strRef>
          </c:cat>
          <c:val>
            <c:numRef>
              <c:f>'Stav skladov'!$F$74:$F$107</c:f>
              <c:numCache>
                <c:formatCode>#\ ##0\ "€"</c:formatCode>
                <c:ptCount val="33"/>
                <c:pt idx="0">
                  <c:v>-6.3999999998429757E-3</c:v>
                </c:pt>
                <c:pt idx="1">
                  <c:v>0</c:v>
                </c:pt>
                <c:pt idx="2">
                  <c:v>0</c:v>
                </c:pt>
                <c:pt idx="3">
                  <c:v>17.379199999999997</c:v>
                </c:pt>
                <c:pt idx="4">
                  <c:v>28.980000000000004</c:v>
                </c:pt>
                <c:pt idx="5">
                  <c:v>30.846399999999988</c:v>
                </c:pt>
                <c:pt idx="6">
                  <c:v>45.722400000000022</c:v>
                </c:pt>
                <c:pt idx="7">
                  <c:v>80</c:v>
                </c:pt>
                <c:pt idx="8">
                  <c:v>142.5</c:v>
                </c:pt>
                <c:pt idx="9">
                  <c:v>305.95489999999978</c:v>
                </c:pt>
                <c:pt idx="10">
                  <c:v>309.84599999999995</c:v>
                </c:pt>
                <c:pt idx="11">
                  <c:v>403.79999999999995</c:v>
                </c:pt>
                <c:pt idx="12">
                  <c:v>419.23209999999995</c:v>
                </c:pt>
                <c:pt idx="13">
                  <c:v>428.9378000000001</c:v>
                </c:pt>
                <c:pt idx="14">
                  <c:v>438.00510000000031</c:v>
                </c:pt>
                <c:pt idx="15">
                  <c:v>441.50769999999989</c:v>
                </c:pt>
                <c:pt idx="16">
                  <c:v>498.58550000000014</c:v>
                </c:pt>
                <c:pt idx="17">
                  <c:v>632.68439999999998</c:v>
                </c:pt>
                <c:pt idx="18">
                  <c:v>753.94580000000008</c:v>
                </c:pt>
                <c:pt idx="19">
                  <c:v>777.66700000000037</c:v>
                </c:pt>
                <c:pt idx="20">
                  <c:v>838.43370000000004</c:v>
                </c:pt>
                <c:pt idx="21">
                  <c:v>1122.4440999999997</c:v>
                </c:pt>
                <c:pt idx="22">
                  <c:v>1269.3966000000005</c:v>
                </c:pt>
                <c:pt idx="23">
                  <c:v>1362.5303999999996</c:v>
                </c:pt>
                <c:pt idx="24">
                  <c:v>1419.9984999999997</c:v>
                </c:pt>
                <c:pt idx="25">
                  <c:v>1725.1826000000001</c:v>
                </c:pt>
                <c:pt idx="26">
                  <c:v>3124.9939999999997</c:v>
                </c:pt>
                <c:pt idx="27">
                  <c:v>3506.8435999999988</c:v>
                </c:pt>
                <c:pt idx="28">
                  <c:v>4476.5035999999991</c:v>
                </c:pt>
                <c:pt idx="29">
                  <c:v>4534.3217999999979</c:v>
                </c:pt>
                <c:pt idx="30">
                  <c:v>5700.0082000000002</c:v>
                </c:pt>
                <c:pt idx="31">
                  <c:v>8349.113899999993</c:v>
                </c:pt>
                <c:pt idx="32">
                  <c:v>8690.9023000000016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E-4ECA-AAFB-41E667897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300000272"/>
        <c:axId val="299999712"/>
      </c:barChart>
      <c:barChart>
        <c:barDir val="bar"/>
        <c:grouping val="clustered"/>
        <c:varyColors val="0"/>
        <c:ser>
          <c:idx val="0"/>
          <c:order val="0"/>
          <c:tx>
            <c:strRef>
              <c:f>'Stav skladov'!$E$73</c:f>
              <c:strCache>
                <c:ptCount val="1"/>
                <c:pt idx="0">
                  <c:v>Stav zásoby na sklade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'Stav skladov'!$D$74:$D$107</c:f>
              <c:strCache>
                <c:ptCount val="33"/>
                <c:pt idx="0">
                  <c:v>Noha stolová</c:v>
                </c:pt>
                <c:pt idx="1">
                  <c:v>Sanorin</c:v>
                </c:pt>
                <c:pt idx="2">
                  <c:v>Acylpyrin</c:v>
                </c:pt>
                <c:pt idx="3">
                  <c:v>Šrauby</c:v>
                </c:pt>
                <c:pt idx="4">
                  <c:v>Koleno PVC</c:v>
                </c:pt>
                <c:pt idx="5">
                  <c:v>Rúra PVC</c:v>
                </c:pt>
                <c:pt idx="6">
                  <c:v>Železná tyč kruhová plná 10mm dl.6000 mm</c:v>
                </c:pt>
                <c:pt idx="7">
                  <c:v>Rúra železná DN15 dl.6000 mm</c:v>
                </c:pt>
                <c:pt idx="8">
                  <c:v>Spojovacia súprava A22</c:v>
                </c:pt>
                <c:pt idx="9">
                  <c:v>Konferenčný stolík LUCIA</c:v>
                </c:pt>
                <c:pt idx="10">
                  <c:v>Spojovacia doska</c:v>
                </c:pt>
                <c:pt idx="11">
                  <c:v>Montáž stola</c:v>
                </c:pt>
                <c:pt idx="12">
                  <c:v>Stolička Z100</c:v>
                </c:pt>
                <c:pt idx="13">
                  <c:v>L-profil 50x50x4</c:v>
                </c:pt>
                <c:pt idx="14">
                  <c:v>Jedálenský stôl - rozkladací</c:v>
                </c:pt>
                <c:pt idx="15">
                  <c:v>L-profil 50x50x4 (6000 mm)</c:v>
                </c:pt>
                <c:pt idx="16">
                  <c:v>Vrchná doska</c:v>
                </c:pt>
                <c:pt idx="17">
                  <c:v>Rádiomagnetofón</c:v>
                </c:pt>
                <c:pt idx="18">
                  <c:v>Skrinka rohová</c:v>
                </c:pt>
                <c:pt idx="19">
                  <c:v>Stolička Z000</c:v>
                </c:pt>
                <c:pt idx="20">
                  <c:v>Kreslo čalúnené 1320</c:v>
                </c:pt>
                <c:pt idx="21">
                  <c:v>Hi-Fi súprava SONY</c:v>
                </c:pt>
                <c:pt idx="22">
                  <c:v>Stôl kancelársky s kontajnerom</c:v>
                </c:pt>
                <c:pt idx="23">
                  <c:v>Stôl kancelársky s roletou</c:v>
                </c:pt>
                <c:pt idx="24">
                  <c:v>Stolička Z220</c:v>
                </c:pt>
                <c:pt idx="25">
                  <c:v>Stolička Z120</c:v>
                </c:pt>
                <c:pt idx="26">
                  <c:v>Kreslo čalúnené A</c:v>
                </c:pt>
                <c:pt idx="27">
                  <c:v>Stôl montovaný</c:v>
                </c:pt>
                <c:pt idx="28">
                  <c:v>Rozkladacia posteľ 1425</c:v>
                </c:pt>
                <c:pt idx="29">
                  <c:v>Posteľ roštová</c:v>
                </c:pt>
                <c:pt idx="30">
                  <c:v>Kuchynská linka typ A</c:v>
                </c:pt>
                <c:pt idx="31">
                  <c:v>Kuchynská linka typ B</c:v>
                </c:pt>
                <c:pt idx="32">
                  <c:v>Sedacia súprava</c:v>
                </c:pt>
              </c:strCache>
            </c:strRef>
          </c:cat>
          <c:val>
            <c:numRef>
              <c:f>'Stav skladov'!$E$74:$E$107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20</c:v>
                </c:pt>
                <c:pt idx="8">
                  <c:v>57</c:v>
                </c:pt>
                <c:pt idx="9">
                  <c:v>4</c:v>
                </c:pt>
                <c:pt idx="10">
                  <c:v>38</c:v>
                </c:pt>
                <c:pt idx="11">
                  <c:v>76</c:v>
                </c:pt>
                <c:pt idx="12">
                  <c:v>14</c:v>
                </c:pt>
                <c:pt idx="13">
                  <c:v>30</c:v>
                </c:pt>
                <c:pt idx="14">
                  <c:v>6</c:v>
                </c:pt>
                <c:pt idx="15">
                  <c:v>30</c:v>
                </c:pt>
                <c:pt idx="16">
                  <c:v>16</c:v>
                </c:pt>
                <c:pt idx="17">
                  <c:v>8</c:v>
                </c:pt>
                <c:pt idx="18">
                  <c:v>18</c:v>
                </c:pt>
                <c:pt idx="19">
                  <c:v>29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32</c:v>
                </c:pt>
                <c:pt idx="25">
                  <c:v>48</c:v>
                </c:pt>
                <c:pt idx="26">
                  <c:v>25</c:v>
                </c:pt>
                <c:pt idx="27">
                  <c:v>43</c:v>
                </c:pt>
                <c:pt idx="28">
                  <c:v>24</c:v>
                </c:pt>
                <c:pt idx="29">
                  <c:v>36</c:v>
                </c:pt>
                <c:pt idx="30">
                  <c:v>6</c:v>
                </c:pt>
                <c:pt idx="31">
                  <c:v>7</c:v>
                </c:pt>
                <c:pt idx="3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E-4ECA-AAFB-41E667897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2"/>
        <c:axId val="300001392"/>
        <c:axId val="300000832"/>
      </c:barChart>
      <c:valAx>
        <c:axId val="299999712"/>
        <c:scaling>
          <c:orientation val="minMax"/>
        </c:scaling>
        <c:delete val="0"/>
        <c:axPos val="t"/>
        <c:numFmt formatCode="#\ ##0\ &quot;€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0000272"/>
        <c:crosses val="max"/>
        <c:crossBetween val="between"/>
      </c:valAx>
      <c:catAx>
        <c:axId val="300000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9999712"/>
        <c:crosses val="autoZero"/>
        <c:auto val="1"/>
        <c:lblAlgn val="ctr"/>
        <c:lblOffset val="100"/>
        <c:noMultiLvlLbl val="0"/>
      </c:catAx>
      <c:valAx>
        <c:axId val="3000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0001392"/>
        <c:crosses val="autoZero"/>
        <c:crossBetween val="between"/>
      </c:valAx>
      <c:catAx>
        <c:axId val="300001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0000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656022325733149"/>
          <c:y val="5.3888003892773449E-2"/>
          <c:w val="0.10874179795752165"/>
          <c:h val="4.08166063789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[Business-Intelligence_Sklady.xlsx]Prehľad predajov!Přehled prodejů KT Zisk kumulovaně</c:name>
    <c:fmtId val="1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'Prehľad predajov'!$E$75:$E$76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'Prehľad predajov'!$D$77:$D$88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'Prehľad predajov'!$E$77:$E$88</c:f>
              <c:numCache>
                <c:formatCode>#\ ##0.00\ [$€-41B];\-#\ ##0.00\ [$€-41B]</c:formatCode>
                <c:ptCount val="12"/>
                <c:pt idx="0">
                  <c:v>385.54</c:v>
                </c:pt>
                <c:pt idx="1">
                  <c:v>591.92000000000007</c:v>
                </c:pt>
                <c:pt idx="2">
                  <c:v>2263.7086999999997</c:v>
                </c:pt>
                <c:pt idx="3">
                  <c:v>2914.0162999999998</c:v>
                </c:pt>
                <c:pt idx="4">
                  <c:v>2974.0162999999998</c:v>
                </c:pt>
                <c:pt idx="5">
                  <c:v>2974.0162999999998</c:v>
                </c:pt>
                <c:pt idx="6">
                  <c:v>2974.0162999999998</c:v>
                </c:pt>
                <c:pt idx="7">
                  <c:v>3011.8431999999998</c:v>
                </c:pt>
                <c:pt idx="8">
                  <c:v>3019.8431999999998</c:v>
                </c:pt>
                <c:pt idx="9">
                  <c:v>3019.8431999999998</c:v>
                </c:pt>
                <c:pt idx="10">
                  <c:v>4378.7206999999999</c:v>
                </c:pt>
                <c:pt idx="11">
                  <c:v>4625.1832999999997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A3-4E6B-B6CA-14F5DA25A356}"/>
            </c:ext>
          </c:extLst>
        </c:ser>
        <c:ser>
          <c:idx val="1"/>
          <c:order val="1"/>
          <c:tx>
            <c:strRef>
              <c:f>'Prehľad predajov'!$F$75:$F$76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'Prehľad predajov'!$D$77:$D$88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'Prehľad predajov'!$F$77:$F$88</c:f>
              <c:numCache>
                <c:formatCode>#\ ##0.00\ [$€-41B];\-#\ ##0.00\ [$€-41B]</c:formatCode>
                <c:ptCount val="12"/>
                <c:pt idx="0">
                  <c:v>1139.249</c:v>
                </c:pt>
                <c:pt idx="1">
                  <c:v>7213.0983000000015</c:v>
                </c:pt>
                <c:pt idx="2">
                  <c:v>9469.7398000000012</c:v>
                </c:pt>
                <c:pt idx="3">
                  <c:v>11184.2165</c:v>
                </c:pt>
                <c:pt idx="4">
                  <c:v>12281.3632</c:v>
                </c:pt>
                <c:pt idx="5">
                  <c:v>13337.4331</c:v>
                </c:pt>
                <c:pt idx="6">
                  <c:v>14215.2412</c:v>
                </c:pt>
                <c:pt idx="7">
                  <c:v>16590.000700000001</c:v>
                </c:pt>
                <c:pt idx="8">
                  <c:v>20240.475300000002</c:v>
                </c:pt>
                <c:pt idx="9">
                  <c:v>21438.7497</c:v>
                </c:pt>
                <c:pt idx="10">
                  <c:v>23345.814200000001</c:v>
                </c:pt>
                <c:pt idx="11">
                  <c:v>25477.386399999999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3-4E6B-B6CA-14F5DA25A356}"/>
            </c:ext>
          </c:extLst>
        </c:ser>
        <c:ser>
          <c:idx val="2"/>
          <c:order val="2"/>
          <c:tx>
            <c:strRef>
              <c:f>'Prehľad predajov'!$G$75:$G$76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'Prehľad predajov'!$D$77:$D$88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'Prehľad predajov'!$G$77:$G$88</c:f>
              <c:numCache>
                <c:formatCode>#\ ##0.00\ [$€-41B];\-#\ ##0.00\ [$€-41B]</c:formatCode>
                <c:ptCount val="12"/>
                <c:pt idx="0">
                  <c:v>1351.731</c:v>
                </c:pt>
                <c:pt idx="1">
                  <c:v>2706.5109000000002</c:v>
                </c:pt>
                <c:pt idx="2">
                  <c:v>4856.7249000000011</c:v>
                </c:pt>
                <c:pt idx="3">
                  <c:v>7749.3506000000016</c:v>
                </c:pt>
                <c:pt idx="4">
                  <c:v>10312.765000000001</c:v>
                </c:pt>
                <c:pt idx="5">
                  <c:v>15750.6975</c:v>
                </c:pt>
                <c:pt idx="6">
                  <c:v>27651.643400000001</c:v>
                </c:pt>
                <c:pt idx="7">
                  <c:v>31381.1194</c:v>
                </c:pt>
                <c:pt idx="8">
                  <c:v>35446.171399999999</c:v>
                </c:pt>
                <c:pt idx="9">
                  <c:v>37143.707799999996</c:v>
                </c:pt>
                <c:pt idx="10">
                  <c:v>37258.2837</c:v>
                </c:pt>
                <c:pt idx="11">
                  <c:v>43448.279900000001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A3-4E6B-B6CA-14F5DA25A356}"/>
            </c:ext>
          </c:extLst>
        </c:ser>
        <c:ser>
          <c:idx val="3"/>
          <c:order val="3"/>
          <c:tx>
            <c:strRef>
              <c:f>'Prehľad predajov'!$H$75:$H$76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'Prehľad predajov'!$D$77:$D$88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'Prehľad predajov'!$H$77:$H$88</c:f>
              <c:numCache>
                <c:formatCode>#\ ##0.00\ [$€-41B];\-#\ ##0.00\ [$€-41B]</c:formatCode>
                <c:ptCount val="12"/>
                <c:pt idx="0">
                  <c:v>3624.5859000000005</c:v>
                </c:pt>
                <c:pt idx="1">
                  <c:v>9489.7782000000025</c:v>
                </c:pt>
                <c:pt idx="2">
                  <c:v>16210.917700000002</c:v>
                </c:pt>
                <c:pt idx="3">
                  <c:v>23243.606200000002</c:v>
                </c:pt>
                <c:pt idx="4">
                  <c:v>35197.949700000005</c:v>
                </c:pt>
                <c:pt idx="5">
                  <c:v>41375.751500000006</c:v>
                </c:pt>
                <c:pt idx="6">
                  <c:v>44572.716600000007</c:v>
                </c:pt>
                <c:pt idx="7">
                  <c:v>51274.929700000008</c:v>
                </c:pt>
                <c:pt idx="8">
                  <c:v>60352.162300000011</c:v>
                </c:pt>
                <c:pt idx="9">
                  <c:v>66329.570300000007</c:v>
                </c:pt>
                <c:pt idx="10">
                  <c:v>80133.698800000013</c:v>
                </c:pt>
                <c:pt idx="11">
                  <c:v>86588.986500000014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A3-4E6B-B6CA-14F5DA25A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04864"/>
        <c:axId val="239105424"/>
      </c:lineChart>
      <c:catAx>
        <c:axId val="23910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5424"/>
        <c:crosses val="autoZero"/>
        <c:auto val="1"/>
        <c:lblAlgn val="ctr"/>
        <c:lblOffset val="100"/>
        <c:noMultiLvlLbl val="0"/>
      </c:catAx>
      <c:valAx>
        <c:axId val="23910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€-41B];\-#\ ##0.00\ [$€-41B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692313950152642E-3"/>
          <c:y val="0.91259625851902848"/>
          <c:w val="0.46770926990527567"/>
          <c:h val="7.4627400987608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[Business-Intelligence_Sklady.xlsx]Prehľad predajov!Přehled prodejů KT Tržba a zisk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28015634630772579"/>
          <c:y val="2.8520493771341245E-2"/>
          <c:w val="0.67625613418636832"/>
          <c:h val="0.804167510366750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'Prehľad predajov'!$E$93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'Prehľad predajov'!$D$94:$D$104</c:f>
              <c:strCache>
                <c:ptCount val="10"/>
                <c:pt idx="0">
                  <c:v>Stolička Z220</c:v>
                </c:pt>
                <c:pt idx="1">
                  <c:v>Stôl montovaný</c:v>
                </c:pt>
                <c:pt idx="2">
                  <c:v>Stôl kancelársky s kontajnerom</c:v>
                </c:pt>
                <c:pt idx="3">
                  <c:v>Stôl kancelársky s roletou</c:v>
                </c:pt>
                <c:pt idx="4">
                  <c:v>Kreslo čalúnené 1320</c:v>
                </c:pt>
                <c:pt idx="5">
                  <c:v>Posteľ roštová</c:v>
                </c:pt>
                <c:pt idx="6">
                  <c:v>Kuchynská linka typ A</c:v>
                </c:pt>
                <c:pt idx="7">
                  <c:v>Rozkladacia posteľ 1425</c:v>
                </c:pt>
                <c:pt idx="8">
                  <c:v>Kuchynská linka typ B</c:v>
                </c:pt>
                <c:pt idx="9">
                  <c:v>Sedacia súprava</c:v>
                </c:pt>
              </c:strCache>
            </c:strRef>
          </c:cat>
          <c:val>
            <c:numRef>
              <c:f>'Prehľad predajov'!$E$94:$E$104</c:f>
              <c:numCache>
                <c:formatCode>#\ ##0.00\ [$€-41B];\-#\ ##0.00\ [$€-41B]</c:formatCode>
                <c:ptCount val="10"/>
                <c:pt idx="0">
                  <c:v>5102.5601999999999</c:v>
                </c:pt>
                <c:pt idx="1">
                  <c:v>6029.2206000000006</c:v>
                </c:pt>
                <c:pt idx="2">
                  <c:v>5642.8858</c:v>
                </c:pt>
                <c:pt idx="3">
                  <c:v>5987.5805999999993</c:v>
                </c:pt>
                <c:pt idx="4">
                  <c:v>12842.925999999999</c:v>
                </c:pt>
                <c:pt idx="5">
                  <c:v>13016.084600000002</c:v>
                </c:pt>
                <c:pt idx="6">
                  <c:v>17579.978200000001</c:v>
                </c:pt>
                <c:pt idx="7">
                  <c:v>18395.1957</c:v>
                </c:pt>
                <c:pt idx="8">
                  <c:v>20425.323899999999</c:v>
                </c:pt>
                <c:pt idx="9">
                  <c:v>28388.300600000024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4-4A4F-B17E-989A0AD0F2B2}"/>
            </c:ext>
          </c:extLst>
        </c:ser>
        <c:ser>
          <c:idx val="1"/>
          <c:order val="1"/>
          <c:tx>
            <c:strRef>
              <c:f>'Prehľad predajov'!$F$93</c:f>
              <c:strCache>
                <c:ptCount val="1"/>
                <c:pt idx="0">
                  <c:v>Čiastka predajná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'Prehľad predajov'!$D$94:$D$104</c:f>
              <c:strCache>
                <c:ptCount val="10"/>
                <c:pt idx="0">
                  <c:v>Stolička Z220</c:v>
                </c:pt>
                <c:pt idx="1">
                  <c:v>Stôl montovaný</c:v>
                </c:pt>
                <c:pt idx="2">
                  <c:v>Stôl kancelársky s kontajnerom</c:v>
                </c:pt>
                <c:pt idx="3">
                  <c:v>Stôl kancelársky s roletou</c:v>
                </c:pt>
                <c:pt idx="4">
                  <c:v>Kreslo čalúnené 1320</c:v>
                </c:pt>
                <c:pt idx="5">
                  <c:v>Posteľ roštová</c:v>
                </c:pt>
                <c:pt idx="6">
                  <c:v>Kuchynská linka typ A</c:v>
                </c:pt>
                <c:pt idx="7">
                  <c:v>Rozkladacia posteľ 1425</c:v>
                </c:pt>
                <c:pt idx="8">
                  <c:v>Kuchynská linka typ B</c:v>
                </c:pt>
                <c:pt idx="9">
                  <c:v>Sedacia súprava</c:v>
                </c:pt>
              </c:strCache>
            </c:strRef>
          </c:cat>
          <c:val>
            <c:numRef>
              <c:f>'Prehľad predajov'!$F$94:$F$104</c:f>
              <c:numCache>
                <c:formatCode>#\ ##0.00\ [$€-41B];\-#\ ##0.00\ [$€-41B]</c:formatCode>
                <c:ptCount val="10"/>
                <c:pt idx="0">
                  <c:v>27131.879999999997</c:v>
                </c:pt>
                <c:pt idx="1">
                  <c:v>30986.740000000005</c:v>
                </c:pt>
                <c:pt idx="2">
                  <c:v>31246.790199999992</c:v>
                </c:pt>
                <c:pt idx="3">
                  <c:v>33649.440000000002</c:v>
                </c:pt>
                <c:pt idx="4">
                  <c:v>71626.2402</c:v>
                </c:pt>
                <c:pt idx="5">
                  <c:v>72965.760300000009</c:v>
                </c:pt>
                <c:pt idx="6">
                  <c:v>89629.97</c:v>
                </c:pt>
                <c:pt idx="7">
                  <c:v>99661.640000000014</c:v>
                </c:pt>
                <c:pt idx="8">
                  <c:v>105396.20999999999</c:v>
                </c:pt>
                <c:pt idx="9">
                  <c:v>159222.57999999996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4-4A4F-B17E-989A0AD0F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9108224"/>
        <c:axId val="239108784"/>
      </c:barChart>
      <c:catAx>
        <c:axId val="239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8784"/>
        <c:crosses val="autoZero"/>
        <c:auto val="1"/>
        <c:lblAlgn val="ctr"/>
        <c:lblOffset val="100"/>
        <c:noMultiLvlLbl val="0"/>
      </c:catAx>
      <c:valAx>
        <c:axId val="23910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772528433945761"/>
          <c:y val="0.91889400369718444"/>
          <c:w val="0.33512495720643609"/>
          <c:h val="7.9620834632413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[Business-Intelligence_Sklady.xlsx]Prehľad predajov!Přehled prodejů KT Množství</c:name>
    <c:fmtId val="1"/>
  </c:pivotSource>
  <c:chart>
    <c:title>
      <c:layout>
        <c:manualLayout>
          <c:xMode val="edge"/>
          <c:yMode val="edge"/>
          <c:x val="2.3679373899407282E-3"/>
          <c:y val="9.5068312571137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overflow" horzOverflow="overflow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4345994738694473"/>
              <c:y val="-1.426024688567062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overflow" horzOverflow="overflow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2177033475279448"/>
          <c:y val="0.13598474116154766"/>
          <c:w val="0.49437140994512568"/>
          <c:h val="0.75697881885481599"/>
        </c:manualLayout>
      </c:layout>
      <c:pieChart>
        <c:varyColors val="1"/>
        <c:ser>
          <c:idx val="0"/>
          <c:order val="0"/>
          <c:tx>
            <c:strRef>
              <c:f>'Prehľad predajov'!$I$93</c:f>
              <c:strCache>
                <c:ptCount val="1"/>
                <c:pt idx="0">
                  <c:v>Celkem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62-4078-A9D9-DCA53CAC5F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62-4078-A9D9-DCA53CAC5F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62-4078-A9D9-DCA53CAC5F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62-4078-A9D9-DCA53CAC5F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62-4078-A9D9-DCA53CAC5F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862-4078-A9D9-DCA53CAC5F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62-4078-A9D9-DCA53CAC5F0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862-4078-A9D9-DCA53CAC5F0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862-4078-A9D9-DCA53CAC5F0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862-4078-A9D9-DCA53CAC5F0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'Prehľad predajov'!$H$94:$H$100</c:f>
              <c:strCache>
                <c:ptCount val="6"/>
                <c:pt idx="0">
                  <c:v>Spojovacia doska</c:v>
                </c:pt>
                <c:pt idx="1">
                  <c:v>Stôl montovaný</c:v>
                </c:pt>
                <c:pt idx="2">
                  <c:v>Vrchná doska</c:v>
                </c:pt>
                <c:pt idx="3">
                  <c:v>Montáž stola</c:v>
                </c:pt>
                <c:pt idx="4">
                  <c:v>Noha stolová</c:v>
                </c:pt>
                <c:pt idx="5">
                  <c:v>Šrauby</c:v>
                </c:pt>
              </c:strCache>
            </c:strRef>
          </c:cat>
          <c:val>
            <c:numRef>
              <c:f>'Prehľad predajov'!$I$94:$I$100</c:f>
              <c:numCache>
                <c:formatCode>General</c:formatCode>
                <c:ptCount val="6"/>
                <c:pt idx="0">
                  <c:v>43</c:v>
                </c:pt>
                <c:pt idx="1">
                  <c:v>110</c:v>
                </c:pt>
                <c:pt idx="2">
                  <c:v>110</c:v>
                </c:pt>
                <c:pt idx="3">
                  <c:v>330</c:v>
                </c:pt>
                <c:pt idx="4">
                  <c:v>440</c:v>
                </c:pt>
                <c:pt idx="5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862-4078-A9D9-DCA53CAC5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[Business-Intelligence_Sklady.xlsx]Prehľad predajov!Přehled prodejů KT Objednávky chybějící na skladě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Objednané</a:t>
            </a:r>
            <a:r>
              <a:rPr lang="cs-CZ" baseline="0">
                <a:latin typeface="+mj-lt"/>
              </a:rPr>
              <a:t> z</a:t>
            </a:r>
            <a:r>
              <a:rPr lang="cs-CZ">
                <a:latin typeface="+mj-lt"/>
              </a:rPr>
              <a:t>ásoby</a:t>
            </a:r>
            <a:r>
              <a:rPr lang="cs-CZ" baseline="0">
                <a:latin typeface="+mj-lt"/>
              </a:rPr>
              <a:t> </a:t>
            </a:r>
            <a:r>
              <a:rPr lang="sk-SK" baseline="0">
                <a:latin typeface="+mj-lt"/>
              </a:rPr>
              <a:t>chýbajúce na sklade</a:t>
            </a:r>
            <a:r>
              <a:rPr lang="cs-CZ" baseline="0">
                <a:latin typeface="+mj-lt"/>
              </a:rPr>
              <a:t> TOP 10</a:t>
            </a:r>
            <a:endParaRPr lang="cs-CZ">
              <a:latin typeface="+mj-lt"/>
            </a:endParaRPr>
          </a:p>
        </c:rich>
      </c:tx>
      <c:layout>
        <c:manualLayout>
          <c:xMode val="edge"/>
          <c:yMode val="edge"/>
          <c:x val="1.1013547419515136E-2"/>
          <c:y val="2.00501305889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740425233677344"/>
          <c:y val="8.0501274314730226E-2"/>
          <c:w val="0.84866782313005273"/>
          <c:h val="0.765535825268111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'Prehľad predajov'!$E$112</c:f>
              <c:strCache>
                <c:ptCount val="1"/>
                <c:pt idx="0">
                  <c:v>Stav o objednávkách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'Prehľad predajov'!$D$113:$D$123</c:f>
              <c:strCache>
                <c:ptCount val="10"/>
                <c:pt idx="0">
                  <c:v>L-profil 50x50x4</c:v>
                </c:pt>
                <c:pt idx="1">
                  <c:v>Posteľ roštová</c:v>
                </c:pt>
                <c:pt idx="2">
                  <c:v>Stolička Z000</c:v>
                </c:pt>
                <c:pt idx="3">
                  <c:v>Stolička Z220</c:v>
                </c:pt>
                <c:pt idx="4">
                  <c:v>Stôl montovaný</c:v>
                </c:pt>
                <c:pt idx="5">
                  <c:v>Stolička Z120</c:v>
                </c:pt>
                <c:pt idx="6">
                  <c:v>Spojovacia súprava A22</c:v>
                </c:pt>
                <c:pt idx="7">
                  <c:v>Montáž stola</c:v>
                </c:pt>
                <c:pt idx="8">
                  <c:v>Spojovacia doska</c:v>
                </c:pt>
                <c:pt idx="9">
                  <c:v>Šrauby</c:v>
                </c:pt>
              </c:strCache>
            </c:strRef>
          </c:cat>
          <c:val>
            <c:numRef>
              <c:f>'Prehľad predajov'!$E$113:$E$123</c:f>
              <c:numCache>
                <c:formatCode>General</c:formatCode>
                <c:ptCount val="10"/>
                <c:pt idx="0">
                  <c:v>30</c:v>
                </c:pt>
                <c:pt idx="1">
                  <c:v>36</c:v>
                </c:pt>
                <c:pt idx="2">
                  <c:v>39</c:v>
                </c:pt>
                <c:pt idx="3">
                  <c:v>42</c:v>
                </c:pt>
                <c:pt idx="4">
                  <c:v>43</c:v>
                </c:pt>
                <c:pt idx="5">
                  <c:v>58</c:v>
                </c:pt>
                <c:pt idx="6">
                  <c:v>62</c:v>
                </c:pt>
                <c:pt idx="7">
                  <c:v>76</c:v>
                </c:pt>
                <c:pt idx="8">
                  <c:v>83</c:v>
                </c:pt>
                <c:pt idx="9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06-4390-B84F-5101F2DFB774}"/>
            </c:ext>
          </c:extLst>
        </c:ser>
        <c:ser>
          <c:idx val="1"/>
          <c:order val="1"/>
          <c:tx>
            <c:strRef>
              <c:f>'Prehľad predajov'!$F$112</c:f>
              <c:strCache>
                <c:ptCount val="1"/>
                <c:pt idx="0">
                  <c:v>Stav na sklade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'Prehľad predajov'!$D$113:$D$123</c:f>
              <c:strCache>
                <c:ptCount val="10"/>
                <c:pt idx="0">
                  <c:v>L-profil 50x50x4</c:v>
                </c:pt>
                <c:pt idx="1">
                  <c:v>Posteľ roštová</c:v>
                </c:pt>
                <c:pt idx="2">
                  <c:v>Stolička Z000</c:v>
                </c:pt>
                <c:pt idx="3">
                  <c:v>Stolička Z220</c:v>
                </c:pt>
                <c:pt idx="4">
                  <c:v>Stôl montovaný</c:v>
                </c:pt>
                <c:pt idx="5">
                  <c:v>Stolička Z120</c:v>
                </c:pt>
                <c:pt idx="6">
                  <c:v>Spojovacia súprava A22</c:v>
                </c:pt>
                <c:pt idx="7">
                  <c:v>Montáž stola</c:v>
                </c:pt>
                <c:pt idx="8">
                  <c:v>Spojovacia doska</c:v>
                </c:pt>
                <c:pt idx="9">
                  <c:v>Šrauby</c:v>
                </c:pt>
              </c:strCache>
            </c:strRef>
          </c:cat>
          <c:val>
            <c:numRef>
              <c:f>'Prehľad predajov'!$F$113:$F$123</c:f>
              <c:numCache>
                <c:formatCode>General</c:formatCode>
                <c:ptCount val="10"/>
                <c:pt idx="0">
                  <c:v>30</c:v>
                </c:pt>
                <c:pt idx="1">
                  <c:v>36</c:v>
                </c:pt>
                <c:pt idx="2">
                  <c:v>29</c:v>
                </c:pt>
                <c:pt idx="3">
                  <c:v>32</c:v>
                </c:pt>
                <c:pt idx="4">
                  <c:v>43</c:v>
                </c:pt>
                <c:pt idx="5">
                  <c:v>48</c:v>
                </c:pt>
                <c:pt idx="6">
                  <c:v>57</c:v>
                </c:pt>
                <c:pt idx="7">
                  <c:v>76</c:v>
                </c:pt>
                <c:pt idx="8">
                  <c:v>38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06-4390-B84F-5101F2DFB7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42109744"/>
        <c:axId val="242110304"/>
      </c:barChart>
      <c:catAx>
        <c:axId val="2421097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10304"/>
        <c:crosses val="autoZero"/>
        <c:auto val="1"/>
        <c:lblAlgn val="ctr"/>
        <c:lblOffset val="100"/>
        <c:noMultiLvlLbl val="0"/>
      </c:catAx>
      <c:valAx>
        <c:axId val="242110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09744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[Business-Intelligence_Sklady.xlsx]Prehľad skladov!Kontingenční tabulka Přehled skladů - VNC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</a:rPr>
              <a:t>Ocenenie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</a:rPr>
              <a:t> VNC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  <a:latin typeface="+mj-lt"/>
            </a:endParaRPr>
          </a:p>
        </c:rich>
      </c:tx>
      <c:layout>
        <c:manualLayout>
          <c:xMode val="edge"/>
          <c:yMode val="edge"/>
          <c:x val="4.4403696113328298E-5"/>
          <c:y val="9.62695547533092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€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4052650135151016"/>
          <c:y val="4.6705192864292276E-2"/>
          <c:w val="0.75228491960892951"/>
          <c:h val="0.83410013520850512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'Prehľad skladov'!$E$39</c:f>
              <c:strCache>
                <c:ptCount val="1"/>
                <c:pt idx="0">
                  <c:v>Celkem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D7-41D5-9215-47C6C6FF43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D7-41D5-9215-47C6C6FF43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D7-41D5-9215-47C6C6FF432A}"/>
              </c:ext>
            </c:extLst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'Prehľad skladov'!$D$40:$D$43</c:f>
              <c:strCache>
                <c:ptCount val="3"/>
                <c:pt idx="0">
                  <c:v>Predajný sklad</c:v>
                </c:pt>
                <c:pt idx="1">
                  <c:v>Sklad materiálu</c:v>
                </c:pt>
                <c:pt idx="2">
                  <c:v>Sklad tovaru</c:v>
                </c:pt>
              </c:strCache>
            </c:strRef>
          </c:cat>
          <c:val>
            <c:numRef>
              <c:f>'Prehľad skladov'!$E$40:$E$43</c:f>
              <c:numCache>
                <c:formatCode>#\ ##0\ "€"</c:formatCode>
                <c:ptCount val="3"/>
                <c:pt idx="0">
                  <c:v>13194.605100000002</c:v>
                </c:pt>
                <c:pt idx="1">
                  <c:v>2428.0986000000012</c:v>
                </c:pt>
                <c:pt idx="2">
                  <c:v>36253.557499999995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D7-41D5-9215-47C6C6FF4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2112544"/>
        <c:axId val="242113104"/>
      </c:barChart>
      <c:catAx>
        <c:axId val="24211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13104"/>
        <c:crosses val="autoZero"/>
        <c:auto val="1"/>
        <c:lblAlgn val="ctr"/>
        <c:lblOffset val="100"/>
        <c:noMultiLvlLbl val="0"/>
      </c:catAx>
      <c:valAx>
        <c:axId val="242113104"/>
        <c:scaling>
          <c:orientation val="minMax"/>
        </c:scaling>
        <c:delete val="1"/>
        <c:axPos val="b"/>
        <c:numFmt formatCode="#\ ##0\ &quot;€&quot;" sourceLinked="1"/>
        <c:majorTickMark val="none"/>
        <c:minorTickMark val="none"/>
        <c:tickLblPos val="nextTo"/>
        <c:crossAx val="24211254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[Business-Intelligence_Sklady.xlsx]Prehľad skladov!Kontingenční tabulka Přehled skladů - VNC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</a:rPr>
              <a:t>Pomer ocenenia</a:t>
            </a:r>
          </a:p>
        </c:rich>
      </c:tx>
      <c:layout>
        <c:manualLayout>
          <c:xMode val="edge"/>
          <c:yMode val="edge"/>
          <c:x val="4.4403696113328298E-5"/>
          <c:y val="9.62695547533092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>
                <a:alpha val="70000"/>
              </a:sysClr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9297611047455526"/>
          <c:y val="4.4032264300458708E-2"/>
          <c:w val="0.79803290008979344"/>
          <c:h val="0.90806359636700085"/>
        </c:manualLayout>
      </c:layout>
      <c:doughnutChart>
        <c:varyColors val="1"/>
        <c:ser>
          <c:idx val="0"/>
          <c:order val="0"/>
          <c:tx>
            <c:strRef>
              <c:f>'Prehľad skladov'!$E$39</c:f>
              <c:strCache>
                <c:ptCount val="1"/>
                <c:pt idx="0">
                  <c:v>Celkem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6B-47D9-8482-87D260C196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6B-47D9-8482-87D260C196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6B-47D9-8482-87D260C19621}"/>
              </c:ext>
            </c:extLst>
          </c:dPt>
          <c:dLbls>
            <c:spPr>
              <a:solidFill>
                <a:sysClr val="window" lastClr="FFFFFF">
                  <a:alpha val="70000"/>
                </a:sys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'Prehľad skladov'!$D$40:$D$43</c:f>
              <c:strCache>
                <c:ptCount val="3"/>
                <c:pt idx="0">
                  <c:v>Predajný sklad</c:v>
                </c:pt>
                <c:pt idx="1">
                  <c:v>Sklad materiálu</c:v>
                </c:pt>
                <c:pt idx="2">
                  <c:v>Sklad tovaru</c:v>
                </c:pt>
              </c:strCache>
            </c:strRef>
          </c:cat>
          <c:val>
            <c:numRef>
              <c:f>'Prehľad skladov'!$E$40:$E$43</c:f>
              <c:numCache>
                <c:formatCode>#\ ##0\ "€"</c:formatCode>
                <c:ptCount val="3"/>
                <c:pt idx="0">
                  <c:v>13194.605100000002</c:v>
                </c:pt>
                <c:pt idx="1">
                  <c:v>2428.0986000000012</c:v>
                </c:pt>
                <c:pt idx="2">
                  <c:v>36253.557499999995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6B-47D9-8482-87D260C19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[Business-Intelligence_Sklady.xlsx]Prehľad skladov!Kontingenční tabulka Přehled skladů - prodejní ceny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cs-CZ" sz="14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rPr>
              <a:t>Ocenenie</a:t>
            </a:r>
          </a:p>
        </c:rich>
      </c:tx>
      <c:layout>
        <c:manualLayout>
          <c:xMode val="edge"/>
          <c:yMode val="edge"/>
          <c:x val="6.8038006877051854E-4"/>
          <c:y val="2.428658630802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cs-CZ" sz="14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0144591500530518"/>
          <c:y val="0.14674579624134521"/>
          <c:w val="0.80210018428547492"/>
          <c:h val="0.8097329376854599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'Prehľad skladov'!$H$39</c:f>
              <c:strCache>
                <c:ptCount val="1"/>
                <c:pt idx="0">
                  <c:v>Celkem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7F-4133-BB0F-0B5B67C15BC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7F-4133-BB0F-0B5B67C1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5D-4DA2-80EC-A09F99887C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'Prehľad skladov'!$G$40:$G$43</c:f>
              <c:strCache>
                <c:ptCount val="3"/>
                <c:pt idx="0">
                  <c:v>Predajný sklad</c:v>
                </c:pt>
                <c:pt idx="1">
                  <c:v>Sklad materiálu</c:v>
                </c:pt>
                <c:pt idx="2">
                  <c:v>Sklad tovaru</c:v>
                </c:pt>
              </c:strCache>
            </c:strRef>
          </c:cat>
          <c:val>
            <c:numRef>
              <c:f>'Prehľad skladov'!$H$40:$H$43</c:f>
              <c:numCache>
                <c:formatCode>#\ ##0\ "€"</c:formatCode>
                <c:ptCount val="3"/>
                <c:pt idx="0">
                  <c:v>20706.88</c:v>
                </c:pt>
                <c:pt idx="1">
                  <c:v>3808.4</c:v>
                </c:pt>
                <c:pt idx="2">
                  <c:v>56567.479999999996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5D-4DA2-80EC-A09F99887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2117024"/>
        <c:axId val="242117584"/>
      </c:barChart>
      <c:catAx>
        <c:axId val="242117024"/>
        <c:scaling>
          <c:orientation val="minMax"/>
        </c:scaling>
        <c:delete val="0"/>
        <c:axPos val="l"/>
        <c:numFmt formatCode="#,##0.00\ &quot;€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17584"/>
        <c:crosses val="autoZero"/>
        <c:auto val="1"/>
        <c:lblAlgn val="ctr"/>
        <c:lblOffset val="100"/>
        <c:noMultiLvlLbl val="0"/>
      </c:catAx>
      <c:valAx>
        <c:axId val="242117584"/>
        <c:scaling>
          <c:orientation val="minMax"/>
        </c:scaling>
        <c:delete val="1"/>
        <c:axPos val="b"/>
        <c:numFmt formatCode="#\ ##0\ &quot;€&quot;" sourceLinked="1"/>
        <c:majorTickMark val="none"/>
        <c:minorTickMark val="none"/>
        <c:tickLblPos val="nextTo"/>
        <c:crossAx val="2421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[Business-Intelligence_Sklady.xlsx]Celková tržba a zisk!Kontingenční tabulka celkové tržby a zisku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€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€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'Celková tržba a zisk'!$E$14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'Celková tržba a zisk'!$D$15:$D$19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'Celková tržba a zisk'!$E$15:$E$19</c:f>
              <c:numCache>
                <c:formatCode>#\ ##0\ "€"</c:formatCode>
                <c:ptCount val="4"/>
                <c:pt idx="0">
                  <c:v>4625.1833000000015</c:v>
                </c:pt>
                <c:pt idx="1">
                  <c:v>25477.386400000003</c:v>
                </c:pt>
                <c:pt idx="2">
                  <c:v>43448.279900000001</c:v>
                </c:pt>
                <c:pt idx="3">
                  <c:v>86588.986499999926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2-45EF-A209-5987CDE6F23A}"/>
            </c:ext>
          </c:extLst>
        </c:ser>
        <c:ser>
          <c:idx val="1"/>
          <c:order val="1"/>
          <c:tx>
            <c:strRef>
              <c:f>'Celková tržba a zisk'!$F$14</c:f>
              <c:strCache>
                <c:ptCount val="1"/>
                <c:pt idx="0">
                  <c:v>Čiastka predajná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'Celková tržba a zisk'!$D$15:$D$19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'Celková tržba a zisk'!$F$15:$F$19</c:f>
              <c:numCache>
                <c:formatCode>#\ ##0\ "€"</c:formatCode>
                <c:ptCount val="4"/>
                <c:pt idx="0">
                  <c:v>27841.562000000002</c:v>
                </c:pt>
                <c:pt idx="1">
                  <c:v>130219.52620000002</c:v>
                </c:pt>
                <c:pt idx="2">
                  <c:v>234428.28619999989</c:v>
                </c:pt>
                <c:pt idx="3">
                  <c:v>471440.2845999999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2-45EF-A209-5987CDE6F2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2120384"/>
        <c:axId val="242120944"/>
      </c:barChart>
      <c:catAx>
        <c:axId val="24212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20944"/>
        <c:crosses val="autoZero"/>
        <c:auto val="1"/>
        <c:lblAlgn val="ctr"/>
        <c:lblOffset val="100"/>
        <c:noMultiLvlLbl val="0"/>
      </c:catAx>
      <c:valAx>
        <c:axId val="2421209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12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8214210826953"/>
          <c:y val="0.89336418255774896"/>
          <c:w val="0.10824311759236374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gif"/><Relationship Id="rId13" Type="http://schemas.openxmlformats.org/officeDocument/2006/relationships/image" Target="../media/image3.gif"/><Relationship Id="rId3" Type="http://schemas.openxmlformats.org/officeDocument/2006/relationships/chart" Target="../charts/chart3.xml"/><Relationship Id="rId7" Type="http://schemas.openxmlformats.org/officeDocument/2006/relationships/hyperlink" Target="#'P&#345;ehled prodej&#367;'!D59"/><Relationship Id="rId12" Type="http://schemas.openxmlformats.org/officeDocument/2006/relationships/hyperlink" Target="#'P&#345;ehled prodej&#367;'!D112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gif"/><Relationship Id="rId11" Type="http://schemas.openxmlformats.org/officeDocument/2006/relationships/hyperlink" Target="#'P&#345;ehled prodej&#367;'!D93"/><Relationship Id="rId5" Type="http://schemas.openxmlformats.org/officeDocument/2006/relationships/hyperlink" Target="#'Celkov&#225; tr&#382;ba a zisk'!A1"/><Relationship Id="rId10" Type="http://schemas.openxmlformats.org/officeDocument/2006/relationships/hyperlink" Target="#'Tr&#382;ba a zisk z&#225;sob (TOP10)'!A1"/><Relationship Id="rId4" Type="http://schemas.openxmlformats.org/officeDocument/2006/relationships/chart" Target="../charts/chart4.xml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gif"/><Relationship Id="rId3" Type="http://schemas.openxmlformats.org/officeDocument/2006/relationships/chart" Target="../charts/chart8.xml"/><Relationship Id="rId7" Type="http://schemas.openxmlformats.org/officeDocument/2006/relationships/image" Target="../media/image2.gif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P&#345;ehled sklad&#367;'!D36"/><Relationship Id="rId5" Type="http://schemas.openxmlformats.org/officeDocument/2006/relationships/image" Target="../media/image1.gif"/><Relationship Id="rId4" Type="http://schemas.openxmlformats.org/officeDocument/2006/relationships/hyperlink" Target="#'Stav sklad&#367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chart" Target="../charts/chart16.xml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139066</xdr:colOff>
      <xdr:row>3</xdr:row>
      <xdr:rowOff>95251</xdr:rowOff>
    </xdr:from>
    <xdr:to>
      <xdr:col>10</xdr:col>
      <xdr:colOff>1135381</xdr:colOff>
      <xdr:row>18</xdr:row>
      <xdr:rowOff>114300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1135380</xdr:colOff>
      <xdr:row>3</xdr:row>
      <xdr:rowOff>100013</xdr:rowOff>
    </xdr:from>
    <xdr:to>
      <xdr:col>14</xdr:col>
      <xdr:colOff>1064895</xdr:colOff>
      <xdr:row>18</xdr:row>
      <xdr:rowOff>114300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19051</xdr:colOff>
      <xdr:row>3</xdr:row>
      <xdr:rowOff>38100</xdr:rowOff>
    </xdr:from>
    <xdr:to>
      <xdr:col>5</xdr:col>
      <xdr:colOff>34290</xdr:colOff>
      <xdr:row>13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Rok 1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1" y="781050"/>
              <a:ext cx="1885949" cy="198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5714</xdr:colOff>
      <xdr:row>19</xdr:row>
      <xdr:rowOff>14287</xdr:rowOff>
    </xdr:from>
    <xdr:to>
      <xdr:col>11</xdr:col>
      <xdr:colOff>499110</xdr:colOff>
      <xdr:row>36</xdr:row>
      <xdr:rowOff>180975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11</xdr:col>
      <xdr:colOff>499109</xdr:colOff>
      <xdr:row>19</xdr:row>
      <xdr:rowOff>14287</xdr:rowOff>
    </xdr:from>
    <xdr:to>
      <xdr:col>14</xdr:col>
      <xdr:colOff>1541145</xdr:colOff>
      <xdr:row>36</xdr:row>
      <xdr:rowOff>180975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9525</xdr:colOff>
      <xdr:row>16</xdr:row>
      <xdr:rowOff>66675</xdr:rowOff>
    </xdr:from>
    <xdr:to>
      <xdr:col>4</xdr:col>
      <xdr:colOff>908685</xdr:colOff>
      <xdr:row>18</xdr:row>
      <xdr:rowOff>66675</xdr:rowOff>
    </xdr:to>
    <xdr:pic>
      <xdr:nvPicPr>
        <xdr:cNvPr id="22" name="Obrázek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28612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13</xdr:row>
      <xdr:rowOff>171450</xdr:rowOff>
    </xdr:from>
    <xdr:to>
      <xdr:col>4</xdr:col>
      <xdr:colOff>908685</xdr:colOff>
      <xdr:row>15</xdr:row>
      <xdr:rowOff>171450</xdr:rowOff>
    </xdr:to>
    <xdr:pic>
      <xdr:nvPicPr>
        <xdr:cNvPr id="23" name="Obrázek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819400"/>
          <a:ext cx="1714500" cy="381000"/>
        </a:xfrm>
        <a:prstGeom prst="rect">
          <a:avLst/>
        </a:prstGeom>
      </xdr:spPr>
    </xdr:pic>
    <xdr:clientData/>
  </xdr:twoCellAnchor>
  <xdr:twoCellAnchor>
    <xdr:from>
      <xdr:col>4</xdr:col>
      <xdr:colOff>838199</xdr:colOff>
      <xdr:row>37</xdr:row>
      <xdr:rowOff>28575</xdr:rowOff>
    </xdr:from>
    <xdr:to>
      <xdr:col>11</xdr:col>
      <xdr:colOff>1647825</xdr:colOff>
      <xdr:row>56</xdr:row>
      <xdr:rowOff>209549</xdr:rowOff>
    </xdr:to>
    <xdr:graphicFrame macro="">
      <xdr:nvGraphicFramePr>
        <xdr:cNvPr id="30" name="Graf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3</xdr:col>
      <xdr:colOff>9525</xdr:colOff>
      <xdr:row>34</xdr:row>
      <xdr:rowOff>133350</xdr:rowOff>
    </xdr:from>
    <xdr:to>
      <xdr:col>4</xdr:col>
      <xdr:colOff>908685</xdr:colOff>
      <xdr:row>36</xdr:row>
      <xdr:rowOff>104775</xdr:rowOff>
    </xdr:to>
    <xdr:pic>
      <xdr:nvPicPr>
        <xdr:cNvPr id="33" name="Obrázek 3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781800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32</xdr:row>
      <xdr:rowOff>47625</xdr:rowOff>
    </xdr:from>
    <xdr:to>
      <xdr:col>4</xdr:col>
      <xdr:colOff>908685</xdr:colOff>
      <xdr:row>34</xdr:row>
      <xdr:rowOff>47625</xdr:rowOff>
    </xdr:to>
    <xdr:pic>
      <xdr:nvPicPr>
        <xdr:cNvPr id="34" name="Obrázek 3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3150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37</xdr:row>
      <xdr:rowOff>28575</xdr:rowOff>
    </xdr:from>
    <xdr:to>
      <xdr:col>4</xdr:col>
      <xdr:colOff>946785</xdr:colOff>
      <xdr:row>50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zev skladu 2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kladu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2866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47625</xdr:colOff>
      <xdr:row>19</xdr:row>
      <xdr:rowOff>19050</xdr:rowOff>
    </xdr:from>
    <xdr:to>
      <xdr:col>5</xdr:col>
      <xdr:colOff>5715</xdr:colOff>
      <xdr:row>31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Přehled prodejů P Tržby - Rok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prodejů P Tržby - 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2425" y="3810000"/>
              <a:ext cx="1828800" cy="2447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0</xdr:colOff>
      <xdr:row>54</xdr:row>
      <xdr:rowOff>133350</xdr:rowOff>
    </xdr:from>
    <xdr:to>
      <xdr:col>4</xdr:col>
      <xdr:colOff>899160</xdr:colOff>
      <xdr:row>56</xdr:row>
      <xdr:rowOff>133350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629900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52</xdr:row>
      <xdr:rowOff>47625</xdr:rowOff>
    </xdr:from>
    <xdr:to>
      <xdr:col>4</xdr:col>
      <xdr:colOff>899160</xdr:colOff>
      <xdr:row>54</xdr:row>
      <xdr:rowOff>47625</xdr:rowOff>
    </xdr:to>
    <xdr:pic>
      <xdr:nvPicPr>
        <xdr:cNvPr id="24" name="Obrázek 2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1631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1143000</xdr:colOff>
      <xdr:row>1</xdr:row>
      <xdr:rowOff>57150</xdr:rowOff>
    </xdr:from>
    <xdr:to>
      <xdr:col>12</xdr:col>
      <xdr:colOff>1238250</xdr:colOff>
      <xdr:row>2</xdr:row>
      <xdr:rowOff>9525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7C34931-6DCE-4CCC-BE97-135D55F88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276225"/>
          <a:ext cx="314325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47625</xdr:colOff>
      <xdr:row>3</xdr:row>
      <xdr:rowOff>28574</xdr:rowOff>
    </xdr:from>
    <xdr:to>
      <xdr:col>12</xdr:col>
      <xdr:colOff>622935</xdr:colOff>
      <xdr:row>18</xdr:row>
      <xdr:rowOff>219075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632459</xdr:colOff>
      <xdr:row>3</xdr:row>
      <xdr:rowOff>28576</xdr:rowOff>
    </xdr:from>
    <xdr:to>
      <xdr:col>17</xdr:col>
      <xdr:colOff>984885</xdr:colOff>
      <xdr:row>18</xdr:row>
      <xdr:rowOff>209550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9524</xdr:colOff>
      <xdr:row>4</xdr:row>
      <xdr:rowOff>28576</xdr:rowOff>
    </xdr:from>
    <xdr:to>
      <xdr:col>5</xdr:col>
      <xdr:colOff>85724</xdr:colOff>
      <xdr:row>13</xdr:row>
      <xdr:rowOff>114301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Level 02 1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02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6699" y="962026"/>
              <a:ext cx="1914525" cy="1943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857250</xdr:colOff>
      <xdr:row>20</xdr:row>
      <xdr:rowOff>66675</xdr:rowOff>
    </xdr:from>
    <xdr:to>
      <xdr:col>7</xdr:col>
      <xdr:colOff>219075</xdr:colOff>
      <xdr:row>34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ceny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cen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57400" y="4238625"/>
              <a:ext cx="1828800" cy="2895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180975</xdr:colOff>
      <xdr:row>20</xdr:row>
      <xdr:rowOff>66675</xdr:rowOff>
    </xdr:from>
    <xdr:to>
      <xdr:col>4</xdr:col>
      <xdr:colOff>857250</xdr:colOff>
      <xdr:row>32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Firma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600" y="4238625"/>
              <a:ext cx="1828800" cy="2505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219075</xdr:colOff>
      <xdr:row>19</xdr:row>
      <xdr:rowOff>19050</xdr:rowOff>
    </xdr:from>
    <xdr:to>
      <xdr:col>17</xdr:col>
      <xdr:colOff>984885</xdr:colOff>
      <xdr:row>34</xdr:row>
      <xdr:rowOff>228600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28575</xdr:colOff>
      <xdr:row>16</xdr:row>
      <xdr:rowOff>133350</xdr:rowOff>
    </xdr:from>
    <xdr:to>
      <xdr:col>4</xdr:col>
      <xdr:colOff>847725</xdr:colOff>
      <xdr:row>18</xdr:row>
      <xdr:rowOff>133350</xdr:rowOff>
    </xdr:to>
    <xdr:pic>
      <xdr:nvPicPr>
        <xdr:cNvPr id="14" name="Obrázek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4956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14</xdr:row>
      <xdr:rowOff>85725</xdr:rowOff>
    </xdr:from>
    <xdr:to>
      <xdr:col>4</xdr:col>
      <xdr:colOff>847725</xdr:colOff>
      <xdr:row>16</xdr:row>
      <xdr:rowOff>85725</xdr:rowOff>
    </xdr:to>
    <xdr:pic>
      <xdr:nvPicPr>
        <xdr:cNvPr id="16" name="Obrázek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067050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32</xdr:row>
      <xdr:rowOff>152400</xdr:rowOff>
    </xdr:from>
    <xdr:to>
      <xdr:col>4</xdr:col>
      <xdr:colOff>857250</xdr:colOff>
      <xdr:row>34</xdr:row>
      <xdr:rowOff>152400</xdr:rowOff>
    </xdr:to>
    <xdr:pic>
      <xdr:nvPicPr>
        <xdr:cNvPr id="17" name="Obrázek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7722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247650</xdr:colOff>
      <xdr:row>1</xdr:row>
      <xdr:rowOff>95250</xdr:rowOff>
    </xdr:from>
    <xdr:to>
      <xdr:col>17</xdr:col>
      <xdr:colOff>1181100</xdr:colOff>
      <xdr:row>2</xdr:row>
      <xdr:rowOff>47625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F97168C2-B1F9-40C2-B325-F244D79E2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314325"/>
          <a:ext cx="314325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5</xdr:row>
      <xdr:rowOff>19050</xdr:rowOff>
    </xdr:from>
    <xdr:to>
      <xdr:col>18</xdr:col>
      <xdr:colOff>600076</xdr:colOff>
      <xdr:row>6</xdr:row>
      <xdr:rowOff>2295525</xdr:rowOff>
    </xdr:to>
    <xdr:graphicFrame macro="">
      <xdr:nvGraphicFramePr>
        <xdr:cNvPr id="2" name="Graf celkové tržby a zisk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38100</xdr:colOff>
      <xdr:row>3</xdr:row>
      <xdr:rowOff>57151</xdr:rowOff>
    </xdr:from>
    <xdr:to>
      <xdr:col>5</xdr:col>
      <xdr:colOff>308610</xdr:colOff>
      <xdr:row>4</xdr:row>
      <xdr:rowOff>1619251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1" title="Činnost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" y="800101"/>
              <a:ext cx="1828800" cy="1752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299085</xdr:colOff>
      <xdr:row>3</xdr:row>
      <xdr:rowOff>57150</xdr:rowOff>
    </xdr:from>
    <xdr:to>
      <xdr:col>7</xdr:col>
      <xdr:colOff>537210</xdr:colOff>
      <xdr:row>4</xdr:row>
      <xdr:rowOff>1628775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2175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527685</xdr:colOff>
      <xdr:row>3</xdr:row>
      <xdr:rowOff>57150</xdr:rowOff>
    </xdr:from>
    <xdr:to>
      <xdr:col>9</xdr:col>
      <xdr:colOff>508635</xdr:colOff>
      <xdr:row>4</xdr:row>
      <xdr:rowOff>1628775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1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499110</xdr:colOff>
      <xdr:row>3</xdr:row>
      <xdr:rowOff>57150</xdr:rowOff>
    </xdr:from>
    <xdr:to>
      <xdr:col>11</xdr:col>
      <xdr:colOff>575310</xdr:colOff>
      <xdr:row>4</xdr:row>
      <xdr:rowOff>1628775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Level 02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0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00725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584836</xdr:colOff>
      <xdr:row>3</xdr:row>
      <xdr:rowOff>9525</xdr:rowOff>
    </xdr:from>
    <xdr:to>
      <xdr:col>19</xdr:col>
      <xdr:colOff>165735</xdr:colOff>
      <xdr:row>4</xdr:row>
      <xdr:rowOff>1743075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15249" y="752475"/>
              <a:ext cx="5248275" cy="1924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419100</xdr:colOff>
      <xdr:row>1</xdr:row>
      <xdr:rowOff>76200</xdr:rowOff>
    </xdr:from>
    <xdr:to>
      <xdr:col>18</xdr:col>
      <xdr:colOff>514350</xdr:colOff>
      <xdr:row>2</xdr:row>
      <xdr:rowOff>28575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A161943F-4EAD-4A39-9EC5-FC8A3149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295275"/>
          <a:ext cx="3143250" cy="285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5</xdr:row>
      <xdr:rowOff>19050</xdr:rowOff>
    </xdr:from>
    <xdr:to>
      <xdr:col>18</xdr:col>
      <xdr:colOff>600076</xdr:colOff>
      <xdr:row>6</xdr:row>
      <xdr:rowOff>2295525</xdr:rowOff>
    </xdr:to>
    <xdr:graphicFrame macro="">
      <xdr:nvGraphicFramePr>
        <xdr:cNvPr id="2" name="Graf celkové tržby a zisku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880110</xdr:colOff>
      <xdr:row>3</xdr:row>
      <xdr:rowOff>47626</xdr:rowOff>
    </xdr:from>
    <xdr:to>
      <xdr:col>6</xdr:col>
      <xdr:colOff>777240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4" title="Činnost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14550" y="790576"/>
              <a:ext cx="1828800" cy="1752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767715</xdr:colOff>
      <xdr:row>3</xdr:row>
      <xdr:rowOff>47625</xdr:rowOff>
    </xdr:from>
    <xdr:to>
      <xdr:col>7</xdr:col>
      <xdr:colOff>1636395</xdr:colOff>
      <xdr:row>4</xdr:row>
      <xdr:rowOff>1695450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33825" y="790575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1626870</xdr:colOff>
      <xdr:row>3</xdr:row>
      <xdr:rowOff>47625</xdr:rowOff>
    </xdr:from>
    <xdr:to>
      <xdr:col>10</xdr:col>
      <xdr:colOff>567690</xdr:colOff>
      <xdr:row>4</xdr:row>
      <xdr:rowOff>1724025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53100" y="790575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558165</xdr:colOff>
      <xdr:row>3</xdr:row>
      <xdr:rowOff>47625</xdr:rowOff>
    </xdr:from>
    <xdr:to>
      <xdr:col>13</xdr:col>
      <xdr:colOff>586740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Level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72375" y="790575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28575</xdr:colOff>
      <xdr:row>3</xdr:row>
      <xdr:rowOff>47625</xdr:rowOff>
    </xdr:from>
    <xdr:to>
      <xdr:col>4</xdr:col>
      <xdr:colOff>861060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Rok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6700" y="790575"/>
              <a:ext cx="1828800" cy="1857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>
    <xdr:from>
      <xdr:col>3</xdr:col>
      <xdr:colOff>9526</xdr:colOff>
      <xdr:row>7</xdr:row>
      <xdr:rowOff>19050</xdr:rowOff>
    </xdr:from>
    <xdr:to>
      <xdr:col>10</xdr:col>
      <xdr:colOff>9526</xdr:colOff>
      <xdr:row>8</xdr:row>
      <xdr:rowOff>2295525</xdr:rowOff>
    </xdr:to>
    <xdr:graphicFrame macro="">
      <xdr:nvGraphicFramePr>
        <xdr:cNvPr id="11" name="Graf celkové tržby a zisku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9526</xdr:colOff>
      <xdr:row>7</xdr:row>
      <xdr:rowOff>9525</xdr:rowOff>
    </xdr:from>
    <xdr:to>
      <xdr:col>18</xdr:col>
      <xdr:colOff>600075</xdr:colOff>
      <xdr:row>8</xdr:row>
      <xdr:rowOff>2286000</xdr:rowOff>
    </xdr:to>
    <xdr:graphicFrame macro="">
      <xdr:nvGraphicFramePr>
        <xdr:cNvPr id="12" name="Graf celkové tržby a zisku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419100</xdr:colOff>
      <xdr:row>1</xdr:row>
      <xdr:rowOff>133350</xdr:rowOff>
    </xdr:from>
    <xdr:to>
      <xdr:col>18</xdr:col>
      <xdr:colOff>561975</xdr:colOff>
      <xdr:row>2</xdr:row>
      <xdr:rowOff>85725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7DEFDBC0-7D20-4EB6-BD2C-9930E4EB7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352425"/>
          <a:ext cx="3143250" cy="285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5</xdr:row>
      <xdr:rowOff>19050</xdr:rowOff>
    </xdr:from>
    <xdr:to>
      <xdr:col>18</xdr:col>
      <xdr:colOff>600076</xdr:colOff>
      <xdr:row>6</xdr:row>
      <xdr:rowOff>2295525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38100</xdr:colOff>
      <xdr:row>3</xdr:row>
      <xdr:rowOff>57151</xdr:rowOff>
    </xdr:from>
    <xdr:to>
      <xdr:col>4</xdr:col>
      <xdr:colOff>45720</xdr:colOff>
      <xdr:row>4</xdr:row>
      <xdr:rowOff>1619251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2" title="Činnost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" y="800101"/>
              <a:ext cx="1828800" cy="1752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36195</xdr:colOff>
      <xdr:row>3</xdr:row>
      <xdr:rowOff>57150</xdr:rowOff>
    </xdr:from>
    <xdr:to>
      <xdr:col>6</xdr:col>
      <xdr:colOff>734118</xdr:colOff>
      <xdr:row>4</xdr:row>
      <xdr:rowOff>1628775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2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2175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724593</xdr:colOff>
      <xdr:row>3</xdr:row>
      <xdr:rowOff>57150</xdr:rowOff>
    </xdr:from>
    <xdr:to>
      <xdr:col>8</xdr:col>
      <xdr:colOff>600768</xdr:colOff>
      <xdr:row>4</xdr:row>
      <xdr:rowOff>1628775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2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591243</xdr:colOff>
      <xdr:row>3</xdr:row>
      <xdr:rowOff>57150</xdr:rowOff>
    </xdr:from>
    <xdr:to>
      <xdr:col>10</xdr:col>
      <xdr:colOff>572192</xdr:colOff>
      <xdr:row>4</xdr:row>
      <xdr:rowOff>1628775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Level 3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00725" y="800100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556611</xdr:colOff>
      <xdr:row>3</xdr:row>
      <xdr:rowOff>37234</xdr:rowOff>
    </xdr:from>
    <xdr:to>
      <xdr:col>19</xdr:col>
      <xdr:colOff>236220</xdr:colOff>
      <xdr:row>4</xdr:row>
      <xdr:rowOff>1673802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 1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16541" y="780184"/>
              <a:ext cx="5356509" cy="18270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38100</xdr:colOff>
      <xdr:row>7</xdr:row>
      <xdr:rowOff>17320</xdr:rowOff>
    </xdr:from>
    <xdr:to>
      <xdr:col>9</xdr:col>
      <xdr:colOff>369570</xdr:colOff>
      <xdr:row>8</xdr:row>
      <xdr:rowOff>2589070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379095</xdr:colOff>
      <xdr:row>7</xdr:row>
      <xdr:rowOff>19049</xdr:rowOff>
    </xdr:from>
    <xdr:to>
      <xdr:col>19</xdr:col>
      <xdr:colOff>369570</xdr:colOff>
      <xdr:row>8</xdr:row>
      <xdr:rowOff>2581274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514349</xdr:colOff>
      <xdr:row>7</xdr:row>
      <xdr:rowOff>0</xdr:rowOff>
    </xdr:from>
    <xdr:ext cx="1200151" cy="418256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2743199" y="5191125"/>
          <a:ext cx="1200151" cy="4182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800"/>
            </a:lnSpc>
          </a:pPr>
          <a:r>
            <a:rPr lang="cs-CZ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Tržba</a:t>
          </a:r>
        </a:p>
        <a:p>
          <a:pPr>
            <a:lnSpc>
              <a:spcPts val="900"/>
            </a:lnSpc>
          </a:pPr>
          <a:r>
            <a:rPr lang="en-US" sz="9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        </a:t>
          </a:r>
          <a:r>
            <a:rPr lang="cs-CZ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Zisk</a:t>
          </a:r>
          <a:endParaRPr lang="en-US" sz="900" b="0">
            <a:solidFill>
              <a:schemeClr val="tx1">
                <a:lumMod val="65000"/>
                <a:lumOff val="35000"/>
              </a:schemeClr>
            </a:solidFill>
            <a:latin typeface="+mn-lt"/>
          </a:endParaRPr>
        </a:p>
        <a:p>
          <a:pPr>
            <a:lnSpc>
              <a:spcPts val="800"/>
            </a:lnSpc>
          </a:pPr>
          <a:r>
            <a:rPr lang="en-US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              </a:t>
          </a:r>
          <a:r>
            <a:rPr lang="cs-CZ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Množstvo</a:t>
          </a:r>
        </a:p>
      </xdr:txBody>
    </xdr:sp>
    <xdr:clientData/>
  </xdr:oneCellAnchor>
  <xdr:twoCellAnchor editAs="oneCell">
    <xdr:from>
      <xdr:col>13</xdr:col>
      <xdr:colOff>504825</xdr:colOff>
      <xdr:row>1</xdr:row>
      <xdr:rowOff>133350</xdr:rowOff>
    </xdr:from>
    <xdr:to>
      <xdr:col>18</xdr:col>
      <xdr:colOff>590550</xdr:colOff>
      <xdr:row>2</xdr:row>
      <xdr:rowOff>85725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DC75658A-8615-4BF5-9D35-E45311C8B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352425"/>
          <a:ext cx="3143250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304800</xdr:colOff>
      <xdr:row>3</xdr:row>
      <xdr:rowOff>57151</xdr:rowOff>
    </xdr:from>
    <xdr:to>
      <xdr:col>10</xdr:col>
      <xdr:colOff>512445</xdr:colOff>
      <xdr:row>4</xdr:row>
      <xdr:rowOff>1685925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Stav skladů P Firma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62875" y="800101"/>
              <a:ext cx="1828800" cy="1819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19051</xdr:colOff>
      <xdr:row>1</xdr:row>
      <xdr:rowOff>47625</xdr:rowOff>
    </xdr:from>
    <xdr:to>
      <xdr:col>2</xdr:col>
      <xdr:colOff>41861</xdr:colOff>
      <xdr:row>1</xdr:row>
      <xdr:rowOff>266700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266700"/>
          <a:ext cx="213310" cy="219075"/>
        </a:xfrm>
        <a:prstGeom prst="rect">
          <a:avLst/>
        </a:prstGeom>
      </xdr:spPr>
    </xdr:pic>
    <xdr:clientData/>
  </xdr:twoCellAnchor>
  <xdr:twoCellAnchor editAs="absolute">
    <xdr:from>
      <xdr:col>3</xdr:col>
      <xdr:colOff>57150</xdr:colOff>
      <xdr:row>3</xdr:row>
      <xdr:rowOff>57150</xdr:rowOff>
    </xdr:from>
    <xdr:to>
      <xdr:col>3</xdr:col>
      <xdr:colOff>1885950</xdr:colOff>
      <xdr:row>4</xdr:row>
      <xdr:rowOff>1685925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tav skladů P Název skladu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Název sklad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" y="800100"/>
              <a:ext cx="1828800" cy="1819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>
    <xdr:from>
      <xdr:col>3</xdr:col>
      <xdr:colOff>38099</xdr:colOff>
      <xdr:row>5</xdr:row>
      <xdr:rowOff>42862</xdr:rowOff>
    </xdr:from>
    <xdr:to>
      <xdr:col>14</xdr:col>
      <xdr:colOff>9525</xdr:colOff>
      <xdr:row>62</xdr:row>
      <xdr:rowOff>104776</xdr:rowOff>
    </xdr:to>
    <xdr:graphicFrame macro="">
      <xdr:nvGraphicFramePr>
        <xdr:cNvPr id="16" name="Stav skladů G Top 50 zásob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6</xdr:col>
      <xdr:colOff>797741</xdr:colOff>
      <xdr:row>3</xdr:row>
      <xdr:rowOff>59871</xdr:rowOff>
    </xdr:from>
    <xdr:to>
      <xdr:col>8</xdr:col>
      <xdr:colOff>303892</xdr:colOff>
      <xdr:row>4</xdr:row>
      <xdr:rowOff>1685925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0" name="Stav skladů P Název členění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Název členění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14571" y="802821"/>
              <a:ext cx="1847396" cy="18165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1886857</xdr:colOff>
      <xdr:row>3</xdr:row>
      <xdr:rowOff>57151</xdr:rowOff>
    </xdr:from>
    <xdr:to>
      <xdr:col>5</xdr:col>
      <xdr:colOff>997</xdr:colOff>
      <xdr:row>4</xdr:row>
      <xdr:rowOff>1676401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1" name="Stav skladů P Větev 1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Větev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72607" y="800101"/>
              <a:ext cx="1865085" cy="1809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2812</xdr:colOff>
      <xdr:row>3</xdr:row>
      <xdr:rowOff>58057</xdr:rowOff>
    </xdr:from>
    <xdr:to>
      <xdr:col>6</xdr:col>
      <xdr:colOff>787763</xdr:colOff>
      <xdr:row>4</xdr:row>
      <xdr:rowOff>1685925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2" name="Stav skladů P Větev 2">
              <a:extLst>
                <a:ext uri="{FF2B5EF4-FFF2-40B4-BE49-F238E27FC236}">
                  <a16:creationId xmlns:a16="http://schemas.microsoft.com/office/drawing/2014/main" id="{00000000-0008-0000-0500-00001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Větev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39507" y="801007"/>
              <a:ext cx="1865086" cy="18183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180975</xdr:colOff>
      <xdr:row>1</xdr:row>
      <xdr:rowOff>152400</xdr:rowOff>
    </xdr:from>
    <xdr:to>
      <xdr:col>16</xdr:col>
      <xdr:colOff>590550</xdr:colOff>
      <xdr:row>2</xdr:row>
      <xdr:rowOff>104775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6CE2151D-2F5A-4629-8C6F-FB2208289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371475"/>
          <a:ext cx="3143250" cy="28575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450578704" backgroundQuery="1" createdVersion="5" refreshedVersion="6" minRefreshableVersion="3" recordCount="0" supportSubquery="1" supportAdvancedDrill="1" xr:uid="{00000000-000A-0000-FFFF-FFFF09000000}">
  <cacheSource type="external" connectionId="1"/>
  <cacheFields count="5">
    <cacheField name="[Zásoba].[Název zásoby].[Název zásoby]" caption="Název zásoby" numFmtId="0" hierarchy="166" level="1">
      <sharedItems count="6">
        <s v="[Zásoba].[Název zásoby].&amp;[Montáž stola]" c="Montáž stola"/>
        <s v="[Zásoba].[Název zásoby].&amp;[Noha stolová]" c="Noha stolová"/>
        <s v="[Zásoba].[Název zásoby].&amp;[Spojovacia doska]" c="Spojovacia doska"/>
        <s v="[Zásoba].[Název zásoby].&amp;[Stôl montovaný]" c="Stôl montovaný"/>
        <s v="[Zásoba].[Název zásoby].&amp;[Šrauby]" c="Šrauby"/>
        <s v="[Zásoba].[Název zásoby].&amp;[Vrchná doska]" c="Vrchná doska"/>
      </sharedItems>
    </cacheField>
    <cacheField name="[Measures].[Množství]" caption="Množství" numFmtId="0" hierarchy="226" level="32767"/>
    <cacheField name="[Atributy pohybu].[Typ operace].[Typ operace]" caption="Typ operace" numFmtId="0" hierarchy="26" level="1">
      <sharedItems containsSemiMixedTypes="0" containsString="0"/>
    </cacheField>
    <cacheField name="[Atributy pohybu].[Agenda].[Agenda]" caption="Agenda" numFmtId="0" hierarchy="22" level="1">
      <sharedItems containsSemiMixedTypes="0" containsString="0"/>
    </cacheField>
    <cacheField name="[Datum].[Rok].[Rok]" caption="Rok" numFmtId="0" hierarchy="48" level="1">
      <sharedItems containsSemiMixedTypes="0" containsString="0"/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2" unbalanced="0">
      <fieldsUsage count="2">
        <fieldUsage x="-1"/>
        <fieldUsage x="3"/>
      </fieldsUsage>
    </cacheHierarchy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2" unbalanced="0">
      <fieldsUsage count="2">
        <fieldUsage x="-1"/>
        <fieldUsage x="2"/>
      </fieldsUsage>
    </cacheHierarchy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4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0"/>
      </fieldsUsage>
    </cacheHierarchy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 oneField="1">
      <fieldsUsage count="1">
        <fieldUsage x="1"/>
      </fieldsUsage>
    </cacheHierarchy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934837965" backgroundQuery="1" createdVersion="5" refreshedVersion="6" minRefreshableVersion="3" recordCount="0" supportSubquery="1" supportAdvancedDrill="1" xr:uid="{00000000-000A-0000-FFFF-FFFF0A000000}">
  <cacheSource type="external" connectionId="1"/>
  <cacheFields count="1">
    <cacheField name="[Datum].[Rok].[Rok]" caption="Rok" numFmtId="0" hierarchy="48" level="1">
      <sharedItems containsSemiMixedTypes="0" containsString="0"/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0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954513886" backgroundQuery="1" createdVersion="5" refreshedVersion="6" minRefreshableVersion="3" recordCount="0" supportSubquery="1" supportAdvancedDrill="1" xr:uid="{00000000-000A-0000-FFFF-FFFF07000000}">
  <cacheSource type="external" connectionId="1"/>
  <cacheFields count="3">
    <cacheField name="[Measures].[Částka prodejní]" caption="Částka prodejní" numFmtId="0" hierarchy="228" level="32767"/>
    <cacheField name="[Datum].[Rok].[Rok]" caption="Rok" numFmtId="0" hierarchy="48" level="1">
      <sharedItems count="8">
        <s v="[Datum].[Rok].&amp;[2017]" c="2017"/>
        <s v="[Datum].[Rok].&amp;[2018]" c="2018"/>
        <s v="[Datum].[Rok].&amp;[2019]" c="2019"/>
        <s v="[Datum].[Rok].&amp;[2020]" c="2020"/>
        <s v="[Datum].[Rok].&amp;[2016]" u="1" c="2016"/>
        <s v="[Datum].[Rok].&amp;[2010]" u="1" c="2010"/>
        <s v="[Datum].[Rok].&amp;[2011]" u="1" c="2011"/>
        <s v="[Datum].[Rok].&amp;[2012]" u="1" c="2012"/>
      </sharedItems>
    </cacheField>
    <cacheField name="[Datum].[Název měsíce].[Název měsíce]" caption="Název měsíce" numFmtId="0" hierarchy="47" level="1">
      <sharedItems count="12">
        <s v="[Datum].[Název měsíce].&amp;[1]" c="Január"/>
        <s v="[Datum].[Název měsíce].&amp;[2]" c="Február"/>
        <s v="[Datum].[Název měsíce].&amp;[3]" c="Marec"/>
        <s v="[Datum].[Název měsíce].&amp;[4]" c="Apríl"/>
        <s v="[Datum].[Název měsíce].&amp;[5]" c="Máj"/>
        <s v="[Datum].[Název měsíce].&amp;[6]" c="Jún"/>
        <s v="[Datum].[Název měsíce].&amp;[7]" c="Júl"/>
        <s v="[Datum].[Název měsíce].&amp;[8]" c="August"/>
        <s v="[Datum].[Název měsíce].&amp;[9]" c="September"/>
        <s v="[Datum].[Název měsíce].&amp;[10]" c="Október"/>
        <s v="[Datum].[Název měsíce].&amp;[11]" c="November"/>
        <s v="[Datum].[Název měsíce].&amp;[12]" c="December"/>
      </sharedItems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2" unbalanced="0">
      <fieldsUsage count="2">
        <fieldUsage x="-1"/>
        <fieldUsage x="2"/>
      </fieldsUsage>
    </cacheHierarchy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1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0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963657407" backgroundQuery="1" createdVersion="5" refreshedVersion="6" minRefreshableVersion="3" recordCount="0" supportSubquery="1" supportAdvancedDrill="1" xr:uid="{00000000-000A-0000-FFFF-FFFF06000000}">
  <cacheSource type="external" connectionId="1"/>
  <cacheFields count="3">
    <cacheField name="[Datum].[Rok].[Rok]" caption="Rok" numFmtId="0" hierarchy="48" level="1">
      <sharedItems count="8">
        <s v="[Datum].[Rok].&amp;[2017]" c="2017"/>
        <s v="[Datum].[Rok].&amp;[2018]" c="2018"/>
        <s v="[Datum].[Rok].&amp;[2019]" c="2019"/>
        <s v="[Datum].[Rok].&amp;[2020]" c="2020"/>
        <s v="[Datum].[Rok].&amp;[2016]" u="1" c="2016"/>
        <s v="[Datum].[Rok].&amp;[2010]" u="1" c="2010"/>
        <s v="[Datum].[Rok].&amp;[2011]" u="1" c="2011"/>
        <s v="[Datum].[Rok].&amp;[2012]" u="1" c="2012"/>
      </sharedItems>
    </cacheField>
    <cacheField name="[Datum].[Název měsíce].[Název měsíce]" caption="Název měsíce" numFmtId="0" hierarchy="47" level="1">
      <sharedItems count="12">
        <s v="[Datum].[Název měsíce].&amp;[1]" c="Január"/>
        <s v="[Datum].[Název měsíce].&amp;[2]" c="Február"/>
        <s v="[Datum].[Název měsíce].&amp;[3]" c="Marec"/>
        <s v="[Datum].[Název měsíce].&amp;[4]" c="Apríl"/>
        <s v="[Datum].[Název měsíce].&amp;[5]" c="Máj"/>
        <s v="[Datum].[Název měsíce].&amp;[6]" c="Jún"/>
        <s v="[Datum].[Název měsíce].&amp;[7]" c="Júl"/>
        <s v="[Datum].[Název měsíce].&amp;[8]" c="August"/>
        <s v="[Datum].[Název měsíce].&amp;[9]" c="September"/>
        <s v="[Datum].[Název měsíce].&amp;[10]" c="Október"/>
        <s v="[Datum].[Název měsíce].&amp;[11]" c="November"/>
        <s v="[Datum].[Název měsíce].&amp;[12]" c="December"/>
      </sharedItems>
    </cacheField>
    <cacheField name="[Measures].[Zisk]" caption="Zisk" numFmtId="0" hierarchy="230" level="32767"/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2" unbalanced="0">
      <fieldsUsage count="2">
        <fieldUsage x="-1"/>
        <fieldUsage x="1"/>
      </fieldsUsage>
    </cacheHierarchy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0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2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975462961" backgroundQuery="1" createdVersion="5" refreshedVersion="6" minRefreshableVersion="3" recordCount="0" supportSubquery="1" supportAdvancedDrill="1" xr:uid="{00000000-000A-0000-FFFF-FFFF04000000}">
  <cacheSource type="external" connectionId="1"/>
  <cacheFields count="4">
    <cacheField name="[Measures].[Stav zásoby na skladě]" caption="Stav zásoby na skladě" numFmtId="0" hierarchy="251" level="32767"/>
    <cacheField name="[Measures].[Skladové množství]" caption="Skladové množství" numFmtId="0" hierarchy="229" level="32767"/>
    <cacheField name="[Measures].[Množství]" caption="Množství" numFmtId="0" hierarchy="226" level="32767"/>
    <cacheField name="[Zásoba].[Název zásoby].[Název zásoby]" caption="Název zásoby" numFmtId="0" hierarchy="166" level="1">
      <sharedItems count="33">
        <s v="[Zásoba].[Název zásoby].&amp;[Acylpyrin]" c="Acylpyrin"/>
        <s v="[Zásoba].[Název zásoby].&amp;[Hi-Fi súprava SONY]" c="Hi-Fi súprava SONY"/>
        <s v="[Zásoba].[Název zásoby].&amp;[Jedálenský stôl - rozkladací]" c="Jedálenský stôl - rozkladací"/>
        <s v="[Zásoba].[Název zásoby].&amp;[Koleno PVC]" c="Koleno PVC"/>
        <s v="[Zásoba].[Název zásoby].&amp;[Konferenčný stolík LUCIA]" c="Konferenčný stolík LUCIA"/>
        <s v="[Zásoba].[Název zásoby].&amp;[Kreslo čalúnené 1320]" c="Kreslo čalúnené 1320"/>
        <s v="[Zásoba].[Název zásoby].&amp;[Kreslo čalúnené A]" c="Kreslo čalúnené A"/>
        <s v="[Zásoba].[Název zásoby].&amp;[Kuchynská linka typ A]" c="Kuchynská linka typ A"/>
        <s v="[Zásoba].[Název zásoby].&amp;[Kuchynská linka typ B]" c="Kuchynská linka typ B"/>
        <s v="[Zásoba].[Název zásoby].&amp;[L-profil 50x50x4]" c="L-profil 50x50x4"/>
        <s v="[Zásoba].[Název zásoby].&amp;[L-profil 50x50x4 (6000 mm)]" c="L-profil 50x50x4 (6000 mm)"/>
        <s v="[Zásoba].[Název zásoby].&amp;[Montáž stola]" c="Montáž stola"/>
        <s v="[Zásoba].[Název zásoby].&amp;[Noha stolová]" c="Noha stolová"/>
        <s v="[Zásoba].[Název zásoby].&amp;[Posteľ roštová]" c="Posteľ roštová"/>
        <s v="[Zásoba].[Název zásoby].&amp;[Rádiomagnetofón]" c="Rádiomagnetofón"/>
        <s v="[Zásoba].[Název zásoby].&amp;[Rozkladacia posteľ 1425]" c="Rozkladacia posteľ 1425"/>
        <s v="[Zásoba].[Název zásoby].&amp;[Rúra PVC]" c="Rúra PVC"/>
        <s v="[Zásoba].[Název zásoby].&amp;[Rúra železná DN15 dl.6000 mm]" c="Rúra železná DN15 dl.6000 mm"/>
        <s v="[Zásoba].[Název zásoby].&amp;[Sanorin]" c="Sanorin"/>
        <s v="[Zásoba].[Název zásoby].&amp;[Sedacia súprava]" c="Sedacia súprava"/>
        <s v="[Zásoba].[Název zásoby].&amp;[Skrinka rohová]" c="Skrinka rohová"/>
        <s v="[Zásoba].[Název zásoby].&amp;[Spojovacia doska]" c="Spojovacia doska"/>
        <s v="[Zásoba].[Název zásoby].&amp;[Spojovacia súprava A22]" c="Spojovacia súprava A22"/>
        <s v="[Zásoba].[Název zásoby].&amp;[Stolička Z000]" c="Stolička Z000"/>
        <s v="[Zásoba].[Název zásoby].&amp;[Stolička Z100]" c="Stolička Z100"/>
        <s v="[Zásoba].[Název zásoby].&amp;[Stolička Z120]" c="Stolička Z120"/>
        <s v="[Zásoba].[Název zásoby].&amp;[Stolička Z220]" c="Stolička Z220"/>
        <s v="[Zásoba].[Název zásoby].&amp;[Stôl kancelársky s kontajnerom]" c="Stôl kancelársky s kontajnerom"/>
        <s v="[Zásoba].[Název zásoby].&amp;[Stôl kancelársky s roletou]" c="Stôl kancelársky s roletou"/>
        <s v="[Zásoba].[Název zásoby].&amp;[Stôl montovaný]" c="Stôl montovaný"/>
        <s v="[Zásoba].[Název zásoby].&amp;[Šrauby]" c="Šrauby"/>
        <s v="[Zásoba].[Název zásoby].&amp;[Vrchná doska]" c="Vrchná doska"/>
        <s v="[Zásoba].[Název zásoby].&amp;[Železná tyč kruhová plná 10mm dl.6000 mm]" c="Železná tyč kruhová plná 10mm dl.6000 mm"/>
      </sharedItems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3"/>
      </fieldsUsage>
    </cacheHierarchy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 oneField="1">
      <fieldsUsage count="1">
        <fieldUsage x="2"/>
      </fieldsUsage>
    </cacheHierarchy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 oneField="1">
      <fieldsUsage count="1">
        <fieldUsage x="1"/>
      </fieldsUsage>
    </cacheHierarchy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 oneField="1">
      <fieldsUsage count="1">
        <fieldUsage x="0"/>
      </fieldsUsage>
    </cacheHierarchy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404166665" backgroundQuery="1" createdVersion="3" refreshedVersion="6" minRefreshableVersion="3" recordCount="0" supportSubquery="1" supportAdvancedDrill="1" xr:uid="{3C2FD879-06E5-428C-8ED1-2760B31341CF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815346374" supportSubqueryNonVisual="1" supportSubqueryCalcMem="1" supportAddCalcMems="1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476273152" backgroundQuery="1" createdVersion="3" refreshedVersion="6" minRefreshableVersion="3" recordCount="0" supportSubquery="1" supportAdvancedDrill="1" xr:uid="{8BDD21D6-71BB-4845-B695-2FB4D8B42EBC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553516585" supportSubqueryNonVisual="1" supportSubqueryCalcMem="1" supportAddCalcMems="1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539814817" backgroundQuery="1" createdVersion="3" refreshedVersion="6" minRefreshableVersion="3" recordCount="0" supportSubquery="1" supportAdvancedDrill="1" xr:uid="{82192535-25F8-4867-929A-5520BB91F54F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2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150547476" supportSubqueryNonVisual="1" supportSubqueryCalcMem="1" supportAddCalcMems="1"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607986109" backgroundQuery="1" createdVersion="3" refreshedVersion="6" minRefreshableVersion="3" recordCount="0" supportSubquery="1" supportAdvancedDrill="1" xr:uid="{F41D3875-0AEE-47C7-B940-F972EF4E3517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2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2" unbalanced="0"/>
    <cacheHierarchy uniqueName="[Sklad].[Větev 2]" caption="Větev 2" attribute="1" defaultMemberUniqueName="[Sklad].[Větev 2].[All]" allUniqueName="[Sklad].[Větev 2].[All]" dimensionUniqueName="[Sklad]" displayFolder="" count="2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712857921" supportSubqueryNonVisual="1" supportSubqueryCalcMem="1" supportAddCalcMems="1"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655555556" backgroundQuery="1" createdVersion="3" refreshedVersion="6" minRefreshableVersion="3" recordCount="0" supportSubquery="1" supportAdvancedDrill="1" xr:uid="{D598D35D-A7C6-45D0-B2E9-95CCBCE64436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911487521" supportSubqueryNonVisual="1" supportSubqueryCalcMem="1" supportAddCalcMems="1"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748958333" backgroundQuery="1" createdVersion="3" refreshedVersion="6" minRefreshableVersion="3" recordCount="0" supportSubquery="1" supportAdvancedDrill="1" xr:uid="{EB2D7864-C96E-493C-8590-6317A0CEBD53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161613357"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465277775" backgroundQuery="1" createdVersion="5" refreshedVersion="6" minRefreshableVersion="3" recordCount="0" supportSubquery="1" supportAdvancedDrill="1" xr:uid="{00000000-000A-0000-FFFF-FFFF08000000}">
  <cacheSource type="external" connectionId="1"/>
  <cacheFields count="4">
    <cacheField name="[Zásoba].[Název zásoby].[Název zásoby]" caption="Název zásoby" numFmtId="0" hierarchy="166" level="1">
      <sharedItems count="10">
        <s v="[Zásoba].[Název zásoby].&amp;[Kreslo čalúnené 1320]" c="Kreslo čalúnené 1320"/>
        <s v="[Zásoba].[Název zásoby].&amp;[Kuchynská linka typ A]" c="Kuchynská linka typ A"/>
        <s v="[Zásoba].[Název zásoby].&amp;[Kuchynská linka typ B]" c="Kuchynská linka typ B"/>
        <s v="[Zásoba].[Název zásoby].&amp;[Posteľ roštová]" c="Posteľ roštová"/>
        <s v="[Zásoba].[Název zásoby].&amp;[Rozkladacia posteľ 1425]" c="Rozkladacia posteľ 1425"/>
        <s v="[Zásoba].[Název zásoby].&amp;[Sedacia súprava]" c="Sedacia súprava"/>
        <s v="[Zásoba].[Název zásoby].&amp;[Stolička Z220]" c="Stolička Z220"/>
        <s v="[Zásoba].[Název zásoby].&amp;[Stôl kancelársky s kontajnerom]" c="Stôl kancelársky s kontajnerom"/>
        <s v="[Zásoba].[Název zásoby].&amp;[Stôl kancelársky s roletou]" c="Stôl kancelársky s roletou"/>
        <s v="[Zásoba].[Název zásoby].&amp;[Stôl montovaný]" c="Stôl montovaný"/>
      </sharedItems>
    </cacheField>
    <cacheField name="[Measures].[Částka prodejní]" caption="Částka prodejní" numFmtId="0" hierarchy="228" level="32767"/>
    <cacheField name="[Measures].[Zisk]" caption="Zisk" numFmtId="0" hierarchy="230" level="32767"/>
    <cacheField name="[Datum].[Rok].[Rok]" caption="Rok" numFmtId="0" hierarchy="48" level="1">
      <sharedItems containsSemiMixedTypes="0" containsString="0"/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3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0"/>
      </fieldsUsage>
    </cacheHierarchy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1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2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859953707" backgroundQuery="1" createdVersion="3" refreshedVersion="6" minRefreshableVersion="3" recordCount="0" supportSubquery="1" supportAdvancedDrill="1" xr:uid="{3E158320-6934-4733-966F-89F3AA25ABA7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723968637" supportSubqueryNonVisual="1" supportSubqueryCalcMem="1" supportAddCalcMems="1"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907291669" backgroundQuery="1" createdVersion="3" refreshedVersion="6" minRefreshableVersion="3" recordCount="0" supportSubquery="1" supportAdvancedDrill="1" xr:uid="{CD188F61-2E61-4FFE-96F3-2F52C14CF935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539389261" supportSubqueryNonVisual="1" supportSubqueryCalcMem="1" supportAddCalcMems="1"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94814815" backgroundQuery="1" createdVersion="3" refreshedVersion="6" minRefreshableVersion="3" recordCount="0" supportSubquery="1" supportAdvancedDrill="1" xr:uid="{ECB22B9B-724D-432D-BBF1-7C0602D85404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269662912" supportSubqueryNonVisual="1" supportSubqueryCalcMem="1" supportAddCalcMems="1"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703125003" backgroundQuery="1" createdVersion="3" refreshedVersion="6" minRefreshableVersion="3" recordCount="0" supportSubquery="1" supportAdvancedDrill="1" xr:uid="{F86C69C8-91FB-4D6E-AEE3-392573CE8F06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2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148031235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871643515" backgroundQuery="1" createdVersion="3" refreshedVersion="6" minRefreshableVersion="3" recordCount="0" supportSubquery="1" supportAdvancedDrill="1" xr:uid="{9DDA6C56-6BF6-457B-B96F-9AFEA3015665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2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116993070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526851855" backgroundQuery="1" createdVersion="5" refreshedVersion="6" minRefreshableVersion="3" recordCount="0" supportSubquery="1" supportAdvancedDrill="1" xr:uid="{00000000-000A-0000-FFFF-FFFF0B000000}">
  <cacheSource type="external" connectionId="1"/>
  <cacheFields count="15">
    <cacheField name="[Measures].[Ocenění na skladě]" caption="Ocenění na skladě" numFmtId="0" hierarchy="252" level="32767"/>
    <cacheField name="[Sklad].[Hierarchie Název].[Název skladu]" caption="Název skladu" numFmtId="0" hierarchy="79" level="1">
      <sharedItems count="3">
        <s v="[Sklad].[Hierarchie Název].[Název skladu].&amp;[Predajný sklad]" c="Predajný sklad"/>
        <s v="[Sklad].[Hierarchie Název].[Název skladu].&amp;[Sklad materiálu]" c="Sklad materiálu"/>
        <s v="[Sklad].[Hierarchie Název].[Název skladu].&amp;[Sklad tovaru]" c="Sklad tovaru"/>
      </sharedItems>
    </cacheField>
    <cacheField name="[Sklad].[Hierarchie Název].[Větev 1]" caption="Větev 1" numFmtId="0" hierarchy="79" level="2">
      <sharedItems containsSemiMixedTypes="0" containsString="0"/>
    </cacheField>
    <cacheField name="[Sklad].[Hierarchie Název].[Větev 2]" caption="Větev 2" numFmtId="0" hierarchy="79" level="3">
      <sharedItems containsSemiMixedTypes="0" containsString="0"/>
    </cacheField>
    <cacheField name="[Sklad].[Hierarchie Název].[Větev 3]" caption="Větev 3" numFmtId="0" hierarchy="79" level="4">
      <sharedItems containsSemiMixedTypes="0" containsString="0"/>
    </cacheField>
    <cacheField name="[Sklad].[Hierarchie Název].[Větev 4]" caption="Větev 4" numFmtId="0" hierarchy="79" level="5">
      <sharedItems containsSemiMixedTypes="0" containsString="0"/>
    </cacheField>
    <cacheField name="[Sklad].[Hierarchie Název].[Větev 5]" caption="Větev 5" numFmtId="0" hierarchy="79" level="6">
      <sharedItems containsSemiMixedTypes="0" containsString="0"/>
    </cacheField>
    <cacheField name="[Sklad].[Hierarchie Název].[Větev 6]" caption="Větev 6" numFmtId="0" hierarchy="79" level="7">
      <sharedItems containsSemiMixedTypes="0" containsString="0"/>
    </cacheField>
    <cacheField name="[Sklad].[Hierarchie Název].[Větev 7]" caption="Větev 7" numFmtId="0" hierarchy="79" level="8">
      <sharedItems containsSemiMixedTypes="0" containsString="0"/>
    </cacheField>
    <cacheField name="[Zdroj].[Hierarchie zdrojů].[Level 02]" caption="Level 02" numFmtId="0" hierarchy="182" level="1">
      <sharedItems containsSemiMixedTypes="0" containsString="0"/>
    </cacheField>
    <cacheField name="[Zdroj].[Hierarchie zdrojů].[Level 03]" caption="Level 03" numFmtId="0" hierarchy="182" level="2">
      <sharedItems containsSemiMixedTypes="0" containsString="0"/>
    </cacheField>
    <cacheField name="[Zdroj].[Hierarchie zdrojů].[Aktuální zdroj]" caption="Aktuální zdroj" propertyName="Aktuální zdroj" numFmtId="0" hierarchy="18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2" level="32767" memberPropertyField="1">
      <sharedItems containsSemiMixedTypes="0" containsString="0"/>
    </cacheField>
    <cacheField name="[Zdroj].[Hierarchie zdrojů].[Název zdroje]" caption="Název zdroje" propertyName="Název zdroje" numFmtId="0" hierarchy="182" level="32767" memberPropertyField="1">
      <sharedItems containsSemiMixedTypes="0" containsString="0"/>
    </cacheField>
    <cacheField name="[Zdroj].[Hierarchie zdrojů].[Popis zdroje]" caption="Popis zdroje" propertyName="Popis zdroje" numFmtId="0" hierarchy="182" level="32767" memberPropertyField="1">
      <sharedItems containsSemiMixedTypes="0" containsString="0"/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>
      <fieldsUsage count="9">
        <fieldUsage x="-1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9"/>
        <fieldUsage x="10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 oneField="1">
      <fieldsUsage count="1">
        <fieldUsage x="0"/>
      </fieldsUsage>
    </cacheHierarchy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594097222" backgroundQuery="1" createdVersion="5" refreshedVersion="6" minRefreshableVersion="3" recordCount="0" supportSubquery="1" supportAdvancedDrill="1" xr:uid="{00000000-000A-0000-FFFF-FFFF0C000000}">
  <cacheSource type="external" connectionId="1"/>
  <cacheFields count="16">
    <cacheField name="[Measures].[Hodnota v ceně]" caption="Hodnota v ceně" numFmtId="0" hierarchy="253" level="32767"/>
    <cacheField name="[Atributy ceny].[Název ceny].[Název ceny]" caption="Název ceny" numFmtId="0" hierarchy="1" level="1">
      <sharedItems containsSemiMixedTypes="0" containsString="0"/>
    </cacheField>
    <cacheField name="[Sklad].[Hierarchie Název].[Název skladu]" caption="Název skladu" numFmtId="0" hierarchy="79" level="1">
      <sharedItems count="3">
        <s v="[Sklad].[Hierarchie Název].[Název skladu].&amp;[Predajný sklad]" c="Predajný sklad"/>
        <s v="[Sklad].[Hierarchie Název].[Název skladu].&amp;[Sklad materiálu]" c="Sklad materiálu"/>
        <s v="[Sklad].[Hierarchie Název].[Název skladu].&amp;[Sklad tovaru]" c="Sklad tovaru"/>
      </sharedItems>
    </cacheField>
    <cacheField name="[Sklad].[Hierarchie Název].[Větev 1]" caption="Větev 1" numFmtId="0" hierarchy="79" level="2">
      <sharedItems containsSemiMixedTypes="0" containsString="0"/>
    </cacheField>
    <cacheField name="[Sklad].[Hierarchie Název].[Větev 2]" caption="Větev 2" numFmtId="0" hierarchy="79" level="3">
      <sharedItems containsSemiMixedTypes="0" containsString="0"/>
    </cacheField>
    <cacheField name="[Sklad].[Hierarchie Název].[Větev 3]" caption="Větev 3" numFmtId="0" hierarchy="79" level="4">
      <sharedItems containsSemiMixedTypes="0" containsString="0"/>
    </cacheField>
    <cacheField name="[Sklad].[Hierarchie Název].[Větev 4]" caption="Větev 4" numFmtId="0" hierarchy="79" level="5">
      <sharedItems containsSemiMixedTypes="0" containsString="0"/>
    </cacheField>
    <cacheField name="[Sklad].[Hierarchie Název].[Větev 5]" caption="Větev 5" numFmtId="0" hierarchy="79" level="6">
      <sharedItems containsSemiMixedTypes="0" containsString="0"/>
    </cacheField>
    <cacheField name="[Sklad].[Hierarchie Název].[Větev 6]" caption="Větev 6" numFmtId="0" hierarchy="79" level="7">
      <sharedItems containsSemiMixedTypes="0" containsString="0"/>
    </cacheField>
    <cacheField name="[Sklad].[Hierarchie Název].[Větev 7]" caption="Větev 7" numFmtId="0" hierarchy="79" level="8">
      <sharedItems containsSemiMixedTypes="0" containsString="0"/>
    </cacheField>
    <cacheField name="[Zdroj].[Hierarchie zdrojů].[Level 02]" caption="Level 02" numFmtId="0" hierarchy="182" level="1">
      <sharedItems containsSemiMixedTypes="0" containsString="0"/>
    </cacheField>
    <cacheField name="[Zdroj].[Hierarchie zdrojů].[Level 03]" caption="Level 03" numFmtId="0" hierarchy="182" level="2">
      <sharedItems containsSemiMixedTypes="0" containsString="0"/>
    </cacheField>
    <cacheField name="[Zdroj].[Hierarchie zdrojů].[Aktuální zdroj]" caption="Aktuální zdroj" propertyName="Aktuální zdroj" numFmtId="0" hierarchy="18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2" level="32767" memberPropertyField="1">
      <sharedItems containsSemiMixedTypes="0" containsString="0"/>
    </cacheField>
    <cacheField name="[Zdroj].[Hierarchie zdrojů].[Název zdroje]" caption="Název zdroje" propertyName="Název zdroje" numFmtId="0" hierarchy="182" level="32767" memberPropertyField="1">
      <sharedItems containsSemiMixedTypes="0" containsString="0"/>
    </cacheField>
    <cacheField name="[Zdroj].[Hierarchie zdrojů].[Popis zdroje]" caption="Popis zdroje" propertyName="Popis zdroje" numFmtId="0" hierarchy="182" level="32767" memberPropertyField="1">
      <sharedItems containsSemiMixedTypes="0" containsString="0"/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2" unbalanced="0">
      <fieldsUsage count="2">
        <fieldUsage x="-1"/>
        <fieldUsage x="1"/>
      </fieldsUsage>
    </cacheHierarchy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>
      <fieldsUsage count="9">
        <fieldUsage x="-1"/>
        <fieldUsage x="2"/>
        <fieldUsage x="3"/>
        <fieldUsage x="4"/>
        <fieldUsage x="5"/>
        <fieldUsage x="6"/>
        <fieldUsage x="7"/>
        <fieldUsage x="8"/>
        <fieldUsage x="9"/>
      </fieldsUsage>
    </cacheHierarchy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0"/>
        <fieldUsage x="11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 oneField="1">
      <fieldsUsage count="1">
        <fieldUsage x="0"/>
      </fieldsUsage>
    </cacheHierarchy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630208331" backgroundQuery="1" createdVersion="5" refreshedVersion="6" minRefreshableVersion="3" recordCount="0" supportSubquery="1" supportAdvancedDrill="1" xr:uid="{00000000-000A-0000-FFFF-FFFF01000000}">
  <cacheSource type="external" connectionId="1"/>
  <cacheFields count="25">
    <cacheField name="[Středisko].[Název střediska].[Název střediska]" caption="Název střediska" numFmtId="0" hierarchy="93" level="1">
      <sharedItems containsSemiMixedTypes="0" containsString="0"/>
    </cacheField>
    <cacheField name="[Činnost].[Název činnosti].[Název činnosti]" caption="Název činnosti" numFmtId="0" hierarchy="29" level="1">
      <sharedItems containsSemiMixedTypes="0" containsString="0"/>
    </cacheField>
    <cacheField name="[Zakázka].[Číslo zakázky].[Číslo zakázky]" caption="Číslo zakázky" numFmtId="0" hierarchy="138" level="1">
      <sharedItems containsSemiMixedTypes="0" containsString="0"/>
    </cacheField>
    <cacheField name="[Zdroj].[Hierarchie zdrojů].[Level 02]" caption="Level 02" numFmtId="0" hierarchy="182" level="1">
      <sharedItems containsSemiMixedTypes="0" containsString="0"/>
    </cacheField>
    <cacheField name="[Zdroj].[Hierarchie zdrojů].[Level 03]" caption="Level 03" numFmtId="0" hierarchy="182" level="2">
      <sharedItems containsSemiMixedTypes="0" containsString="0"/>
    </cacheField>
    <cacheField name="[Zdroj].[Hierarchie zdrojů].[Aktuální zdroj]" caption="Aktuální zdroj" propertyName="Aktuální zdroj" numFmtId="0" hierarchy="18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2" level="32767" memberPropertyField="1">
      <sharedItems containsSemiMixedTypes="0" containsString="0"/>
    </cacheField>
    <cacheField name="[Zdroj].[Hierarchie zdrojů].[Název zdroje]" caption="Název zdroje" propertyName="Název zdroje" numFmtId="0" hierarchy="182" level="32767" memberPropertyField="1">
      <sharedItems containsSemiMixedTypes="0" containsString="0"/>
    </cacheField>
    <cacheField name="[Zdroj].[Hierarchie zdrojů].[Popis zdroje]" caption="Popis zdroje" propertyName="Popis zdroje" numFmtId="0" hierarchy="182" level="32767" memberPropertyField="1">
      <sharedItems containsSemiMixedTypes="0" containsString="0"/>
    </cacheField>
    <cacheField name="[Atributy pohybu].[Typ operace].[Typ operace]" caption="Typ operace" numFmtId="0" hierarchy="26" level="1">
      <sharedItems containsSemiMixedTypes="0" containsString="0"/>
    </cacheField>
    <cacheField name="[Zdroj].[Aktuální zdroj].[Aktuální zdroj]" caption="Aktuální zdroj" numFmtId="0" hierarchy="181" level="1">
      <sharedItems containsSemiMixedTypes="0" containsString="0"/>
    </cacheField>
    <cacheField name="[Zásoba].[Název zásoby].[Název zásoby]" caption="Název zásoby" numFmtId="0" hierarchy="166" level="1">
      <sharedItems count="33">
        <s v="[Zásoba].[Název zásoby].&amp;[Acylpyrin]" c="Acylpyrin"/>
        <s v="[Zásoba].[Název zásoby].&amp;[Hi-Fi súprava SONY]" c="Hi-Fi súprava SONY"/>
        <s v="[Zásoba].[Název zásoby].&amp;[Jedálenský stôl - rozkladací]" c="Jedálenský stôl - rozkladací"/>
        <s v="[Zásoba].[Název zásoby].&amp;[Koleno PVC]" c="Koleno PVC"/>
        <s v="[Zásoba].[Název zásoby].&amp;[Konferenčný stolík LUCIA]" c="Konferenčný stolík LUCIA"/>
        <s v="[Zásoba].[Název zásoby].&amp;[Kreslo čalúnené 1320]" c="Kreslo čalúnené 1320"/>
        <s v="[Zásoba].[Název zásoby].&amp;[Kreslo čalúnené A]" c="Kreslo čalúnené A"/>
        <s v="[Zásoba].[Název zásoby].&amp;[Kuchynská linka typ A]" c="Kuchynská linka typ A"/>
        <s v="[Zásoba].[Název zásoby].&amp;[Kuchynská linka typ B]" c="Kuchynská linka typ B"/>
        <s v="[Zásoba].[Název zásoby].&amp;[L-profil 50x50x4]" c="L-profil 50x50x4"/>
        <s v="[Zásoba].[Název zásoby].&amp;[L-profil 50x50x4 (6000 mm)]" c="L-profil 50x50x4 (6000 mm)"/>
        <s v="[Zásoba].[Název zásoby].&amp;[Montáž stola]" c="Montáž stola"/>
        <s v="[Zásoba].[Název zásoby].&amp;[Noha stolová]" c="Noha stolová"/>
        <s v="[Zásoba].[Název zásoby].&amp;[Posteľ roštová]" c="Posteľ roštová"/>
        <s v="[Zásoba].[Název zásoby].&amp;[Rádiomagnetofón]" c="Rádiomagnetofón"/>
        <s v="[Zásoba].[Název zásoby].&amp;[Rozkladacia posteľ 1425]" c="Rozkladacia posteľ 1425"/>
        <s v="[Zásoba].[Název zásoby].&amp;[Rúra PVC]" c="Rúra PVC"/>
        <s v="[Zásoba].[Název zásoby].&amp;[Rúra železná DN15 dl.6000 mm]" c="Rúra železná DN15 dl.6000 mm"/>
        <s v="[Zásoba].[Název zásoby].&amp;[Sanorin]" c="Sanorin"/>
        <s v="[Zásoba].[Název zásoby].&amp;[Sedacia súprava]" c="Sedacia súprava"/>
        <s v="[Zásoba].[Název zásoby].&amp;[Skrinka rohová]" c="Skrinka rohová"/>
        <s v="[Zásoba].[Název zásoby].&amp;[Spojovacia doska]" c="Spojovacia doska"/>
        <s v="[Zásoba].[Název zásoby].&amp;[Spojovacia súprava A22]" c="Spojovacia súprava A22"/>
        <s v="[Zásoba].[Název zásoby].&amp;[Stolička Z000]" c="Stolička Z000"/>
        <s v="[Zásoba].[Název zásoby].&amp;[Stolička Z100]" c="Stolička Z100"/>
        <s v="[Zásoba].[Název zásoby].&amp;[Stolička Z120]" c="Stolička Z120"/>
        <s v="[Zásoba].[Název zásoby].&amp;[Stolička Z220]" c="Stolička Z220"/>
        <s v="[Zásoba].[Název zásoby].&amp;[Stôl kancelársky s kontajnerom]" c="Stôl kancelársky s kontajnerom"/>
        <s v="[Zásoba].[Název zásoby].&amp;[Stôl kancelársky s roletou]" c="Stôl kancelársky s roletou"/>
        <s v="[Zásoba].[Název zásoby].&amp;[Stôl montovaný]" c="Stôl montovaný"/>
        <s v="[Zásoba].[Název zásoby].&amp;[Šrauby]" c="Šrauby"/>
        <s v="[Zásoba].[Název zásoby].&amp;[Vrchná doska]" c="Vrchná doska"/>
        <s v="[Zásoba].[Název zásoby].&amp;[Železná tyč kruhová plná 10mm dl.6000 mm]" c="Železná tyč kruhová plná 10mm dl.6000 mm"/>
      </sharedItems>
    </cacheField>
    <cacheField name="[Measures].[Stav zásoby na skladě]" caption="Stav zásoby na skladě" numFmtId="0" hierarchy="251" level="32767"/>
    <cacheField name="[Measures].[Ocenění na skladě]" caption="Ocenění na skladě" numFmtId="0" hierarchy="252" level="32767"/>
    <cacheField name="[Sklad].[Hierarchie Název].[Název skladu]" caption="Název skladu" numFmtId="0" hierarchy="79" level="1">
      <sharedItems containsSemiMixedTypes="0" containsString="0"/>
    </cacheField>
    <cacheField name="[Sklad].[Hierarchie Název].[Větev 1]" caption="Větev 1" numFmtId="0" hierarchy="79" level="2">
      <sharedItems containsSemiMixedTypes="0" containsString="0"/>
    </cacheField>
    <cacheField name="[Sklad].[Hierarchie Název].[Větev 2]" caption="Větev 2" numFmtId="0" hierarchy="79" level="3">
      <sharedItems containsSemiMixedTypes="0" containsString="0"/>
    </cacheField>
    <cacheField name="[Sklad].[Hierarchie Název].[Větev 3]" caption="Větev 3" numFmtId="0" hierarchy="79" level="4">
      <sharedItems containsSemiMixedTypes="0" containsString="0"/>
    </cacheField>
    <cacheField name="[Sklad].[Hierarchie Název].[Větev 4]" caption="Větev 4" numFmtId="0" hierarchy="79" level="5">
      <sharedItems containsSemiMixedTypes="0" containsString="0"/>
    </cacheField>
    <cacheField name="[Sklad].[Hierarchie Název].[Větev 5]" caption="Větev 5" numFmtId="0" hierarchy="79" level="6">
      <sharedItems containsSemiMixedTypes="0" containsString="0"/>
    </cacheField>
    <cacheField name="[Sklad].[Hierarchie Název].[Větev 6]" caption="Větev 6" numFmtId="0" hierarchy="79" level="7">
      <sharedItems containsSemiMixedTypes="0" containsString="0"/>
    </cacheField>
    <cacheField name="[Sklad].[Hierarchie Název].[Větev 7]" caption="Větev 7" numFmtId="0" hierarchy="79" level="8">
      <sharedItems containsSemiMixedTypes="0" containsString="0"/>
    </cacheField>
    <cacheField name="[Sklad].[Název členění].[Název členění]" caption="Název členění" numFmtId="0" hierarchy="81" level="1">
      <sharedItems containsSemiMixedTypes="0" containsString="0"/>
    </cacheField>
    <cacheField name="[Sklad].[Větev 1].[Větev 1]" caption="Větev 1" numFmtId="0" hierarchy="85" level="1">
      <sharedItems containsSemiMixedTypes="0" containsString="0"/>
    </cacheField>
    <cacheField name="[Sklad].[Větev 2].[Větev 2]" caption="Větev 2" numFmtId="0" hierarchy="86" level="1">
      <sharedItems containsSemiMixedTypes="0" containsString="0"/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2" unbalanced="0">
      <fieldsUsage count="2">
        <fieldUsage x="-1"/>
        <fieldUsage x="9"/>
      </fieldsUsage>
    </cacheHierarchy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>
      <fieldsUsage count="9">
        <fieldUsage x="-1"/>
        <fieldUsage x="14"/>
        <fieldUsage x="15"/>
        <fieldUsage x="16"/>
        <fieldUsage x="17"/>
        <fieldUsage x="18"/>
        <fieldUsage x="19"/>
        <fieldUsage x="20"/>
        <fieldUsage x="21"/>
      </fieldsUsage>
    </cacheHierarchy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2" unbalanced="0">
      <fieldsUsage count="2">
        <fieldUsage x="-1"/>
        <fieldUsage x="22"/>
      </fieldsUsage>
    </cacheHierarchy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2" unbalanced="0">
      <fieldsUsage count="2">
        <fieldUsage x="-1"/>
        <fieldUsage x="23"/>
      </fieldsUsage>
    </cacheHierarchy>
    <cacheHierarchy uniqueName="[Sklad].[Větev 2]" caption="Větev 2" attribute="1" defaultMemberUniqueName="[Sklad].[Větev 2].[All]" allUniqueName="[Sklad].[Větev 2].[All]" dimensionUniqueName="[Sklad]" displayFolder="" count="2" unbalanced="0">
      <fieldsUsage count="2">
        <fieldUsage x="-1"/>
        <fieldUsage x="24"/>
      </fieldsUsage>
    </cacheHierarchy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0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11"/>
      </fieldsUsage>
    </cacheHierarchy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3"/>
        <fieldUsage x="4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 oneField="1">
      <fieldsUsage count="1">
        <fieldUsage x="12"/>
      </fieldsUsage>
    </cacheHierarchy>
    <cacheHierarchy uniqueName="[Measures].[Ocenění na skladě]" caption="Ocenění na skladě" measure="1" displayFolder="Časové řady" measureGroup="Skladové pohyby" count="0" oneField="1">
      <fieldsUsage count="1">
        <fieldUsage x="13"/>
      </fieldsUsage>
    </cacheHierarchy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73113426" backgroundQuery="1" createdVersion="5" refreshedVersion="6" minRefreshableVersion="3" recordCount="0" supportSubquery="1" supportAdvancedDrill="1" xr:uid="{00000000-000A-0000-FFFF-FFFF03000000}">
  <cacheSource type="external" connectionId="1"/>
  <cacheFields count="38">
    <cacheField name="[Measures].[Částka prodejní]" caption="Částka prodejní" numFmtId="0" hierarchy="228" level="32767"/>
    <cacheField name="[Measures].[Zisk]" caption="Zisk" numFmtId="0" hierarchy="230" level="32767"/>
    <cacheField name="[Středisko].[Název střediska].[Název střediska]" caption="Název střediska" numFmtId="0" hierarchy="93" level="1">
      <sharedItems containsSemiMixedTypes="0" containsString="0"/>
    </cacheField>
    <cacheField name="[Činnost].[Název činnosti].[Název činnosti]" caption="Název činnosti" numFmtId="0" hierarchy="29" level="1">
      <sharedItems containsSemiMixedTypes="0" containsString="0"/>
    </cacheField>
    <cacheField name="[Zakázka].[Číslo zakázky].[Číslo zakázky]" caption="Číslo zakázky" numFmtId="0" hierarchy="138" level="1">
      <sharedItems containsSemiMixedTypes="0" containsString="0"/>
    </cacheField>
    <cacheField name="[Zdroj].[Hierarchie zdrojů].[Level 02]" caption="Level 02" numFmtId="0" hierarchy="182" level="1">
      <sharedItems containsSemiMixedTypes="0" containsString="0"/>
    </cacheField>
    <cacheField name="[Zdroj].[Hierarchie zdrojů].[Level 03]" caption="Level 03" numFmtId="0" hierarchy="182" level="2">
      <sharedItems containsSemiMixedTypes="0" containsString="0"/>
    </cacheField>
    <cacheField name="[Zdroj].[Hierarchie zdrojů].[Aktuální zdroj]" caption="Aktuální zdroj" propertyName="Aktuální zdroj" numFmtId="0" hierarchy="18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2" level="32767" memberPropertyField="1">
      <sharedItems containsSemiMixedTypes="0" containsString="0"/>
    </cacheField>
    <cacheField name="[Zdroj].[Hierarchie zdrojů].[Název zdroje]" caption="Název zdroje" propertyName="Název zdroje" numFmtId="0" hierarchy="182" level="32767" memberPropertyField="1">
      <sharedItems containsSemiMixedTypes="0" containsString="0"/>
    </cacheField>
    <cacheField name="[Zdroj].[Hierarchie zdrojů].[Popis zdroje]" caption="Popis zdroje" propertyName="Popis zdroje" numFmtId="0" hierarchy="182" level="32767" memberPropertyField="1">
      <sharedItems containsSemiMixedTypes="0" containsString="0"/>
    </cacheField>
    <cacheField name="[Zásoba].[Název zásoby].[Název zásoby]" caption="Název zásoby" numFmtId="0" hierarchy="166" level="1">
      <sharedItems count="10">
        <s v="[Zásoba].[Název zásoby].&amp;[Kreslo čalúnené 1320]" c="Kreslo čalúnené 1320"/>
        <s v="[Zásoba].[Název zásoby].&amp;[Kuchynská linka typ A]" c="Kuchynská linka typ A"/>
        <s v="[Zásoba].[Název zásoby].&amp;[Kuchynská linka typ B]" c="Kuchynská linka typ B"/>
        <s v="[Zásoba].[Název zásoby].&amp;[Posteľ roštová]" c="Posteľ roštová"/>
        <s v="[Zásoba].[Název zásoby].&amp;[Rozkladacia posteľ 1425]" c="Rozkladacia posteľ 1425"/>
        <s v="[Zásoba].[Název zásoby].&amp;[Sedacia súprava]" c="Sedacia súprava"/>
        <s v="[Zásoba].[Název zásoby].&amp;[Stolička Z220]" c="Stolička Z220"/>
        <s v="[Zásoba].[Název zásoby].&amp;[Stôl kancelársky s kontajnerom]" c="Stôl kancelársky s kontajnerom"/>
        <s v="[Zásoba].[Název zásoby].&amp;[Stôl kancelársky s roletou]" c="Stôl kancelársky s roletou"/>
        <s v="[Zásoba].[Název zásoby].&amp;[Stôl montovaný]" c="Stôl montovaný"/>
      </sharedItems>
    </cacheField>
    <cacheField name="[Datum].[Kalendářní].[Rok]" caption="Rok" numFmtId="0" hierarchy="43" level="1">
      <sharedItems containsSemiMixedTypes="0" containsString="0"/>
    </cacheField>
    <cacheField name="[Datum].[Kalendářní].[Kvartál]" caption="Kvartál" numFmtId="0" hierarchy="43" level="2">
      <sharedItems containsSemiMixedTypes="0" containsString="0"/>
    </cacheField>
    <cacheField name="[Datum].[Kalendářní].[Měsíc]" caption="Měsíc" numFmtId="0" hierarchy="43" level="3">
      <sharedItems containsSemiMixedTypes="0" containsString="0"/>
    </cacheField>
    <cacheField name="[Datum].[Kalendářní].[Datum]" caption="Datum" numFmtId="0" hierarchy="43" level="4">
      <sharedItems containsSemiMixedTypes="0" containsString="0"/>
    </cacheField>
    <cacheField name="[Datum].[Kalendářní].[Datum].[Celé datum]" caption="Celé datum" propertyName="Celé datum" numFmtId="0" hierarchy="43" level="4" memberPropertyField="1">
      <sharedItems containsSemiMixedTypes="0" containsString="0"/>
    </cacheField>
    <cacheField name="[Datum].[Kalendářní].[Datum].[cele_datum_text]" caption="cele_datum_text" propertyName="cele_datum_text" numFmtId="0" hierarchy="43" level="4" memberPropertyField="1">
      <sharedItems containsSemiMixedTypes="0" containsString="0"/>
    </cacheField>
    <cacheField name="[Datum].[Kalendářní].[Datum].[Číslo fiskálního kvartálu]" caption="Číslo fiskálního kvartálu" propertyName="Číslo fiskálního kvartálu" numFmtId="0" hierarchy="43" level="4" memberPropertyField="1">
      <sharedItems containsSemiMixedTypes="0" containsString="0"/>
    </cacheField>
    <cacheField name="[Datum].[Kalendářní].[Datum].[Číslo fiskálního měsíce]" caption="Číslo fiskálního měsíce" propertyName="Číslo fiskálního měsíce" numFmtId="0" hierarchy="43" level="4" memberPropertyField="1">
      <sharedItems containsSemiMixedTypes="0" containsString="0"/>
    </cacheField>
    <cacheField name="[Datum].[Kalendářní].[Datum].[Číslo kvartálu]" caption="Číslo kvartálu" propertyName="Číslo kvartálu" numFmtId="0" hierarchy="43" level="4" memberPropertyField="1">
      <sharedItems containsSemiMixedTypes="0" containsString="0"/>
    </cacheField>
    <cacheField name="[Datum].[Kalendářní].[Datum].[Den v měsíci]" caption="Den v měsíci" propertyName="Den v měsíci" numFmtId="0" hierarchy="43" level="4" memberPropertyField="1">
      <sharedItems containsSemiMixedTypes="0" containsString="0"/>
    </cacheField>
    <cacheField name="[Datum].[Kalendářní].[Datum].[Den v roce]" caption="Den v roce" propertyName="Den v roce" numFmtId="0" hierarchy="43" level="4" memberPropertyField="1">
      <sharedItems containsSemiMixedTypes="0" containsString="0"/>
    </cacheField>
    <cacheField name="[Datum].[Kalendářní].[Datum].[den_v_tydnu_text]" caption="den_v_tydnu_text" propertyName="den_v_tydnu_text" numFmtId="0" hierarchy="43" level="4" memberPropertyField="1">
      <sharedItems containsSemiMixedTypes="0" containsString="0"/>
    </cacheField>
    <cacheField name="[Datum].[Kalendářní].[Datum].[Fiskální den v roce]" caption="Fiskální den v roce" propertyName="Fiskální den v roce" numFmtId="0" hierarchy="43" level="4" memberPropertyField="1">
      <sharedItems containsSemiMixedTypes="0" containsString="0"/>
    </cacheField>
    <cacheField name="[Datum].[Kalendářní].[Datum].[Fiskální kvartál]" caption="Fiskální kvartál" propertyName="Fiskální kvartál" numFmtId="0" hierarchy="43" level="4" memberPropertyField="1">
      <sharedItems containsSemiMixedTypes="0" containsString="0"/>
    </cacheField>
    <cacheField name="[Datum].[Kalendářní].[Datum].[Fiskální měsíc]" caption="Fiskální měsíc" propertyName="Fiskální měsíc" numFmtId="0" hierarchy="43" level="4" memberPropertyField="1">
      <sharedItems containsSemiMixedTypes="0" containsString="0"/>
    </cacheField>
    <cacheField name="[Datum].[Kalendářní].[Datum].[Fiskální rok]" caption="Fiskální rok" propertyName="Fiskální rok" numFmtId="0" hierarchy="43" level="4" memberPropertyField="1">
      <sharedItems containsSemiMixedTypes="0" containsString="0"/>
    </cacheField>
    <cacheField name="[Datum].[Kalendářní].[Datum].[Kvartál]" caption="Kvartál" propertyName="Kvartál" numFmtId="0" hierarchy="43" level="4" memberPropertyField="1">
      <sharedItems containsSemiMixedTypes="0" containsString="0"/>
    </cacheField>
    <cacheField name="[Datum].[Kalendářní].[Datum].[log_id]" caption="log_id" propertyName="log_id" numFmtId="0" hierarchy="43" level="4" memberPropertyField="1">
      <sharedItems containsSemiMixedTypes="0" containsString="0"/>
    </cacheField>
    <cacheField name="[Datum].[Kalendářní].[Datum].[Měsíc]" caption="Měsíc" propertyName="Měsíc" numFmtId="0" hierarchy="43" level="4" memberPropertyField="1">
      <sharedItems containsSemiMixedTypes="0" containsString="0"/>
    </cacheField>
    <cacheField name="[Datum].[Kalendářní].[Datum].[Název dne v týdnu]" caption="Název dne v týdnu" propertyName="Název dne v týdnu" numFmtId="0" hierarchy="43" level="4" memberPropertyField="1">
      <sharedItems containsSemiMixedTypes="0" containsString="0"/>
    </cacheField>
    <cacheField name="[Datum].[Kalendářní].[Datum].[Název měsíce]" caption="Název měsíce" propertyName="Název měsíce" numFmtId="0" hierarchy="43" level="4" memberPropertyField="1">
      <sharedItems containsSemiMixedTypes="0" containsString="0"/>
    </cacheField>
    <cacheField name="[Datum].[Kalendářní].[Datum].[nazev_mesice_text]" caption="nazev_mesice_text" propertyName="nazev_mesice_text" numFmtId="0" hierarchy="43" level="4" memberPropertyField="1">
      <sharedItems containsSemiMixedTypes="0" containsString="0"/>
    </cacheField>
    <cacheField name="[Datum].[Kalendářní].[Datum].[Rok]" caption="Rok" propertyName="Rok" numFmtId="0" hierarchy="43" level="4" memberPropertyField="1">
      <sharedItems containsSemiMixedTypes="0" containsString="0"/>
    </cacheField>
    <cacheField name="[Datum].[Kalendářní].[Datum].[Týden]" caption="Týden" propertyName="Týden" numFmtId="0" hierarchy="43" level="4" memberPropertyField="1">
      <sharedItems containsSemiMixedTypes="0" containsString="0"/>
    </cacheField>
    <cacheField name="[Measures].[Množství]" caption="Množství" numFmtId="0" hierarchy="226" level="32767"/>
    <cacheField name="[Atributy pohybu].[Typ operace].[Typ operace]" caption="Typ operace" numFmtId="0" hierarchy="26" level="1">
      <sharedItems containsSemiMixedTypes="0" containsString="0"/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2" unbalanced="0">
      <fieldsUsage count="2">
        <fieldUsage x="-1"/>
        <fieldUsage x="37"/>
      </fieldsUsage>
    </cacheHierarchy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2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5" unbalanced="0">
      <fieldsUsage count="5">
        <fieldUsage x="-1"/>
        <fieldUsage x="12"/>
        <fieldUsage x="13"/>
        <fieldUsage x="14"/>
        <fieldUsage x="15"/>
      </fieldsUsage>
    </cacheHierarchy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11"/>
      </fieldsUsage>
    </cacheHierarchy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5"/>
        <fieldUsage x="6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 oneField="1">
      <fieldsUsage count="1">
        <fieldUsage x="36"/>
      </fieldsUsage>
    </cacheHierarchy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0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1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772916665" backgroundQuery="1" createdVersion="5" refreshedVersion="6" minRefreshableVersion="3" recordCount="0" supportSubquery="1" supportAdvancedDrill="1" xr:uid="{00000000-000A-0000-FFFF-FFFF02000000}">
  <cacheSource type="external" connectionId="1"/>
  <cacheFields count="15">
    <cacheField name="[Measures].[Částka prodejní]" caption="Částka prodejní" numFmtId="0" hierarchy="228" level="32767"/>
    <cacheField name="[Measures].[Zisk]" caption="Zisk" numFmtId="0" hierarchy="230" level="32767"/>
    <cacheField name="[Středisko].[Název střediska].[Název střediska]" caption="Název střediska" numFmtId="0" hierarchy="93" level="1">
      <sharedItems containsSemiMixedTypes="0" containsString="0"/>
    </cacheField>
    <cacheField name="[Činnost].[Název činnosti].[Název činnosti]" caption="Název činnosti" numFmtId="0" hierarchy="29" level="1">
      <sharedItems containsSemiMixedTypes="0" containsString="0"/>
    </cacheField>
    <cacheField name="[Zakázka].[Číslo zakázky].[Číslo zakázky]" caption="Číslo zakázky" numFmtId="0" hierarchy="138" level="1">
      <sharedItems containsSemiMixedTypes="0" containsString="0"/>
    </cacheField>
    <cacheField name="[Zdroj].[Hierarchie zdrojů].[Level 02]" caption="Level 02" numFmtId="0" hierarchy="182" level="1">
      <sharedItems containsSemiMixedTypes="0" containsString="0"/>
    </cacheField>
    <cacheField name="[Zdroj].[Hierarchie zdrojů].[Level 03]" caption="Level 03" numFmtId="0" hierarchy="182" level="2">
      <sharedItems containsSemiMixedTypes="0" containsString="0"/>
    </cacheField>
    <cacheField name="[Zdroj].[Hierarchie zdrojů].[Aktuální zdroj]" caption="Aktuální zdroj" propertyName="Aktuální zdroj" numFmtId="0" hierarchy="18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2" level="32767" memberPropertyField="1">
      <sharedItems containsSemiMixedTypes="0" containsString="0"/>
    </cacheField>
    <cacheField name="[Zdroj].[Hierarchie zdrojů].[Název zdroje]" caption="Název zdroje" propertyName="Název zdroje" numFmtId="0" hierarchy="182" level="32767" memberPropertyField="1">
      <sharedItems containsSemiMixedTypes="0" containsString="0"/>
    </cacheField>
    <cacheField name="[Zdroj].[Hierarchie zdrojů].[Popis zdroje]" caption="Popis zdroje" propertyName="Popis zdroje" numFmtId="0" hierarchy="182" level="32767" memberPropertyField="1">
      <sharedItems containsSemiMixedTypes="0" containsString="0"/>
    </cacheField>
    <cacheField name="[Datum].[Název měsíce].[Název měsíce]" caption="Název měsíce" numFmtId="0" hierarchy="47" level="1">
      <sharedItems count="12">
        <s v="[Datum].[Název měsíce].&amp;[1]" c="Január"/>
        <s v="[Datum].[Název měsíce].&amp;[2]" c="Február"/>
        <s v="[Datum].[Název měsíce].&amp;[3]" c="Marec"/>
        <s v="[Datum].[Název měsíce].&amp;[4]" c="Apríl"/>
        <s v="[Datum].[Název měsíce].&amp;[5]" c="Máj"/>
        <s v="[Datum].[Název měsíce].&amp;[6]" c="Jún"/>
        <s v="[Datum].[Název měsíce].&amp;[7]" c="Júl"/>
        <s v="[Datum].[Název měsíce].&amp;[8]" c="August"/>
        <s v="[Datum].[Název měsíce].&amp;[9]" c="September"/>
        <s v="[Datum].[Název měsíce].&amp;[10]" c="Október"/>
        <s v="[Datum].[Název měsíce].&amp;[11]" c="November"/>
        <s v="[Datum].[Název měsíce].&amp;[12]" c="December"/>
      </sharedItems>
    </cacheField>
    <cacheField name="[Datum].[Rok].[Rok]" caption="Rok" numFmtId="0" hierarchy="48" level="1">
      <sharedItems containsSemiMixedTypes="0" containsString="0"/>
    </cacheField>
    <cacheField name="Dummy0" numFmtId="0" hierarchy="272" level="32767">
      <extLst>
        <ext xmlns:x14="http://schemas.microsoft.com/office/spreadsheetml/2009/9/main" uri="{63CAB8AC-B538-458d-9737-405883B0398D}">
          <x14:cacheField ignore="1"/>
        </ext>
      </extLst>
    </cacheField>
    <cacheField name="Dummy1" numFmtId="0" hierarchy="273" level="32767">
      <extLst>
        <ext xmlns:x14="http://schemas.microsoft.com/office/spreadsheetml/2009/9/main" uri="{63CAB8AC-B538-458d-9737-405883B0398D}">
          <x14:cacheField ignore="1"/>
        </ext>
      </extLst>
    </cacheField>
  </cacheFields>
  <cacheHierarchies count="274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2" unbalanced="0">
      <fieldsUsage count="2">
        <fieldUsage x="-1"/>
        <fieldUsage x="11"/>
      </fieldsUsage>
    </cacheHierarchy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12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5"/>
        <fieldUsage x="6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0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1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  <cacheHierarchy uniqueName="Dummy0" caption="Marže" measure="1" count="0">
      <extLst>
        <ext xmlns:x14="http://schemas.microsoft.com/office/spreadsheetml/2009/9/main" uri="{8CF416AD-EC4C-4aba-99F5-12A058AE0983}">
          <x14:cacheHierarchy ignore="1"/>
        </ext>
      </extLst>
    </cacheHierarchy>
    <cacheHierarchy uniqueName="Dummy1" caption="Marže" measure="1" count="0">
      <extLst>
        <ext xmlns:x14="http://schemas.microsoft.com/office/spreadsheetml/2009/9/main" uri="{8CF416AD-EC4C-4aba-99F5-12A058AE0983}">
          <x14:cacheHierarchy ignore="1"/>
        </ext>
      </extLst>
    </cacheHierarchy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889814812" backgroundQuery="1" createdVersion="5" refreshedVersion="6" minRefreshableVersion="3" recordCount="0" supportSubquery="1" supportAdvancedDrill="1" xr:uid="{00000000-000A-0000-FFFF-FFFF05000000}">
  <cacheSource type="external" connectionId="1"/>
  <cacheFields count="35">
    <cacheField name="[Datum].[Kalendářní].[Rok]" caption="Rok" numFmtId="0" hierarchy="43" level="1">
      <sharedItems count="6">
        <s v="[Datum].[Kalendářní].[Rok].&amp;[2017]" c="2017"/>
        <s v="[Datum].[Kalendářní].[Rok].&amp;[2018]" c="2018"/>
        <s v="[Datum].[Kalendářní].[Rok].&amp;[2019]" c="2019"/>
        <s v="[Datum].[Kalendářní].[Rok].&amp;[2020]" c="2020"/>
        <s v="[Datum].[Kalendářní].[Rok].&amp;[2010]" u="1" c="2010"/>
        <s v="[Datum].[Kalendářní].[Rok].&amp;[2011]" u="1" c="2011"/>
      </sharedItems>
    </cacheField>
    <cacheField name="[Datum].[Kalendářní].[Kvartál]" caption="Kvartál" numFmtId="0" hierarchy="43" level="2">
      <sharedItems containsSemiMixedTypes="0" containsString="0"/>
    </cacheField>
    <cacheField name="[Datum].[Kalendářní].[Měsíc]" caption="Měsíc" numFmtId="0" hierarchy="43" level="3">
      <sharedItems count="3">
        <s v="[Datum].[Kalendářní].[Rok].&amp;[2010].&amp;[K 2].&amp;[M 04]" c="M 04"/>
        <s v="[Datum].[Kalendářní].[Rok].&amp;[2010].&amp;[K 2].&amp;[M 05]" c="M 05"/>
        <s v="[Datum].[Kalendářní].[Rok].&amp;[2010].&amp;[K 2].&amp;[M 06]" c="M 06"/>
      </sharedItems>
    </cacheField>
    <cacheField name="[Datum].[Kalendářní].[Datum]" caption="Datum" numFmtId="0" hierarchy="43" level="4">
      <sharedItems containsSemiMixedTypes="0" containsString="0"/>
    </cacheField>
    <cacheField name="[Datum].[Kalendářní].[Datum].[Celé datum]" caption="Celé datum" propertyName="Celé datum" numFmtId="0" hierarchy="43" level="4" memberPropertyField="1">
      <sharedItems containsSemiMixedTypes="0" containsString="0"/>
    </cacheField>
    <cacheField name="[Datum].[Kalendářní].[Datum].[cele_datum_text]" caption="cele_datum_text" propertyName="cele_datum_text" numFmtId="0" hierarchy="43" level="4" memberPropertyField="1">
      <sharedItems containsSemiMixedTypes="0" containsString="0"/>
    </cacheField>
    <cacheField name="[Datum].[Kalendářní].[Datum].[Číslo fiskálního kvartálu]" caption="Číslo fiskálního kvartálu" propertyName="Číslo fiskálního kvartálu" numFmtId="0" hierarchy="43" level="4" memberPropertyField="1">
      <sharedItems containsSemiMixedTypes="0" containsString="0"/>
    </cacheField>
    <cacheField name="[Datum].[Kalendářní].[Datum].[Číslo fiskálního měsíce]" caption="Číslo fiskálního měsíce" propertyName="Číslo fiskálního měsíce" numFmtId="0" hierarchy="43" level="4" memberPropertyField="1">
      <sharedItems containsSemiMixedTypes="0" containsString="0"/>
    </cacheField>
    <cacheField name="[Datum].[Kalendářní].[Datum].[Číslo kvartálu]" caption="Číslo kvartálu" propertyName="Číslo kvartálu" numFmtId="0" hierarchy="43" level="4" memberPropertyField="1">
      <sharedItems containsSemiMixedTypes="0" containsString="0"/>
    </cacheField>
    <cacheField name="[Datum].[Kalendářní].[Datum].[Den v měsíci]" caption="Den v měsíci" propertyName="Den v měsíci" numFmtId="0" hierarchy="43" level="4" memberPropertyField="1">
      <sharedItems containsSemiMixedTypes="0" containsString="0"/>
    </cacheField>
    <cacheField name="[Datum].[Kalendářní].[Datum].[Den v roce]" caption="Den v roce" propertyName="Den v roce" numFmtId="0" hierarchy="43" level="4" memberPropertyField="1">
      <sharedItems containsSemiMixedTypes="0" containsString="0"/>
    </cacheField>
    <cacheField name="[Datum].[Kalendářní].[Datum].[den_v_tydnu_text]" caption="den_v_tydnu_text" propertyName="den_v_tydnu_text" numFmtId="0" hierarchy="43" level="4" memberPropertyField="1">
      <sharedItems containsSemiMixedTypes="0" containsString="0"/>
    </cacheField>
    <cacheField name="[Datum].[Kalendářní].[Datum].[Fiskální den v roce]" caption="Fiskální den v roce" propertyName="Fiskální den v roce" numFmtId="0" hierarchy="43" level="4" memberPropertyField="1">
      <sharedItems containsSemiMixedTypes="0" containsString="0"/>
    </cacheField>
    <cacheField name="[Datum].[Kalendářní].[Datum].[Fiskální kvartál]" caption="Fiskální kvartál" propertyName="Fiskální kvartál" numFmtId="0" hierarchy="43" level="4" memberPropertyField="1">
      <sharedItems containsSemiMixedTypes="0" containsString="0"/>
    </cacheField>
    <cacheField name="[Datum].[Kalendářní].[Datum].[Fiskální měsíc]" caption="Fiskální měsíc" propertyName="Fiskální měsíc" numFmtId="0" hierarchy="43" level="4" memberPropertyField="1">
      <sharedItems containsSemiMixedTypes="0" containsString="0"/>
    </cacheField>
    <cacheField name="[Datum].[Kalendářní].[Datum].[Fiskální rok]" caption="Fiskální rok" propertyName="Fiskální rok" numFmtId="0" hierarchy="43" level="4" memberPropertyField="1">
      <sharedItems containsSemiMixedTypes="0" containsString="0"/>
    </cacheField>
    <cacheField name="[Datum].[Kalendářní].[Datum].[Kvartál]" caption="Kvartál" propertyName="Kvartál" numFmtId="0" hierarchy="43" level="4" memberPropertyField="1">
      <sharedItems containsSemiMixedTypes="0" containsString="0"/>
    </cacheField>
    <cacheField name="[Datum].[Kalendářní].[Datum].[log_id]" caption="log_id" propertyName="log_id" numFmtId="0" hierarchy="43" level="4" memberPropertyField="1">
      <sharedItems containsSemiMixedTypes="0" containsString="0"/>
    </cacheField>
    <cacheField name="[Datum].[Kalendářní].[Datum].[Měsíc]" caption="Měsíc" propertyName="Měsíc" numFmtId="0" hierarchy="43" level="4" memberPropertyField="1">
      <sharedItems containsSemiMixedTypes="0" containsString="0"/>
    </cacheField>
    <cacheField name="[Datum].[Kalendářní].[Datum].[Název dne v týdnu]" caption="Název dne v týdnu" propertyName="Název dne v týdnu" numFmtId="0" hierarchy="43" level="4" memberPropertyField="1">
      <sharedItems containsSemiMixedTypes="0" containsString="0"/>
    </cacheField>
    <cacheField name="[Datum].[Kalendářní].[Datum].[Název měsíce]" caption="Název měsíce" propertyName="Název měsíce" numFmtId="0" hierarchy="43" level="4" memberPropertyField="1">
      <sharedItems containsSemiMixedTypes="0" containsString="0"/>
    </cacheField>
    <cacheField name="[Datum].[Kalendářní].[Datum].[nazev_mesice_text]" caption="nazev_mesice_text" propertyName="nazev_mesice_text" numFmtId="0" hierarchy="43" level="4" memberPropertyField="1">
      <sharedItems containsSemiMixedTypes="0" containsString="0"/>
    </cacheField>
    <cacheField name="[Datum].[Kalendářní].[Datum].[Rok]" caption="Rok" propertyName="Rok" numFmtId="0" hierarchy="43" level="4" memberPropertyField="1">
      <sharedItems containsSemiMixedTypes="0" containsString="0"/>
    </cacheField>
    <cacheField name="[Datum].[Kalendářní].[Datum].[Týden]" caption="Týden" propertyName="Týden" numFmtId="0" hierarchy="43" level="4" memberPropertyField="1">
      <sharedItems containsSemiMixedTypes="0" containsString="0"/>
    </cacheField>
    <cacheField name="[Measures].[Částka prodejní]" caption="Částka prodejní" numFmtId="0" hierarchy="228" level="32767"/>
    <cacheField name="[Measures].[Zisk]" caption="Zisk" numFmtId="0" hierarchy="230" level="32767"/>
    <cacheField name="[Středisko].[Název střediska].[Název střediska]" caption="Název střediska" numFmtId="0" hierarchy="93" level="1">
      <sharedItems containsSemiMixedTypes="0" containsString="0"/>
    </cacheField>
    <cacheField name="[Činnost].[Název činnosti].[Název činnosti]" caption="Název činnosti" numFmtId="0" hierarchy="29" level="1">
      <sharedItems containsSemiMixedTypes="0" containsString="0"/>
    </cacheField>
    <cacheField name="[Zakázka].[Číslo zakázky].[Číslo zakázky]" caption="Číslo zakázky" numFmtId="0" hierarchy="138" level="1">
      <sharedItems containsSemiMixedTypes="0" containsString="0"/>
    </cacheField>
    <cacheField name="[Zdroj].[Hierarchie zdrojů].[Level 02]" caption="Level 02" numFmtId="0" hierarchy="182" level="1">
      <sharedItems containsSemiMixedTypes="0" containsString="0"/>
    </cacheField>
    <cacheField name="[Zdroj].[Hierarchie zdrojů].[Level 03]" caption="Level 03" numFmtId="0" hierarchy="182" level="2">
      <sharedItems containsSemiMixedTypes="0" containsString="0"/>
    </cacheField>
    <cacheField name="[Zdroj].[Hierarchie zdrojů].[Aktuální zdroj]" caption="Aktuální zdroj" propertyName="Aktuální zdroj" numFmtId="0" hierarchy="18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2" level="32767" memberPropertyField="1">
      <sharedItems containsSemiMixedTypes="0" containsString="0"/>
    </cacheField>
    <cacheField name="[Zdroj].[Hierarchie zdrojů].[Název zdroje]" caption="Název zdroje" propertyName="Název zdroje" numFmtId="0" hierarchy="182" level="32767" memberPropertyField="1">
      <sharedItems containsSemiMixedTypes="0" containsString="0"/>
    </cacheField>
    <cacheField name="[Zdroj].[Hierarchie zdrojů].[Popis zdroje]" caption="Popis zdroje" propertyName="Popis zdroje" numFmtId="0" hierarchy="182" level="32767" memberPropertyField="1">
      <sharedItems containsSemiMixedTypes="0" containsString="0"/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0" unbalanced="0"/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7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6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8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9"/>
        <fieldUsage x="30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24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25"/>
      </fieldsUsage>
    </cacheHierarchy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5926041667" backgroundQuery="1" createdVersion="5" refreshedVersion="6" minRefreshableVersion="3" recordCount="0" supportSubquery="1" supportAdvancedDrill="1" xr:uid="{00000000-000A-0000-FFFF-FFFF00000000}">
  <cacheSource type="external" connectionId="1"/>
  <cacheFields count="13">
    <cacheField name="[Atributy objednávek].[Typ objednávky].[Typ objednávky]" caption="Typ objednávky" numFmtId="0" hierarchy="19" level="1">
      <sharedItems count="2">
        <s v="[Atributy objednávek].[Typ objednávky].&amp;[Přijaté objednávky]" c="Přijaté objednávky"/>
        <s v="[Atributy objednávek].[Typ objednávky].&amp;[Vydané objednávky]" c="Vydané objednávky"/>
      </sharedItems>
    </cacheField>
    <cacheField name="[Zdroj].[Aktuální zdroj].[Aktuální zdroj]" caption="Aktuální zdroj" numFmtId="0" hierarchy="181" level="1">
      <sharedItems containsSemiMixedTypes="0" containsString="0"/>
    </cacheField>
    <cacheField name="[Zásoba].[Název zásoby].[Název zásoby]" caption="Název zásoby" numFmtId="0" hierarchy="166" level="1">
      <sharedItems count="10">
        <s v="[Zásoba].[Název zásoby].&amp;[L-profil 50x50x4]" c="L-profil 50x50x4"/>
        <s v="[Zásoba].[Název zásoby].&amp;[Montáž stola]" c="Montáž stola"/>
        <s v="[Zásoba].[Název zásoby].&amp;[Posteľ roštová]" c="Posteľ roštová"/>
        <s v="[Zásoba].[Název zásoby].&amp;[Spojovacia doska]" c="Spojovacia doska"/>
        <s v="[Zásoba].[Název zásoby].&amp;[Spojovacia súprava A22]" c="Spojovacia súprava A22"/>
        <s v="[Zásoba].[Název zásoby].&amp;[Stolička Z000]" c="Stolička Z000"/>
        <s v="[Zásoba].[Název zásoby].&amp;[Stolička Z120]" c="Stolička Z120"/>
        <s v="[Zásoba].[Název zásoby].&amp;[Stolička Z220]" c="Stolička Z220"/>
        <s v="[Zásoba].[Název zásoby].&amp;[Stôl montovaný]" c="Stôl montovaný"/>
        <s v="[Zásoba].[Název zásoby].&amp;[Šrauby]" c="Šrauby"/>
      </sharedItems>
    </cacheField>
    <cacheField name="[Measures].[Stav zásob po objednávkách]" caption="Stav zásob po objednávkách" numFmtId="0" hierarchy="254" level="32767"/>
    <cacheField name="[Measures].[Stav zásoby na skladě]" caption="Stav zásoby na skladě" numFmtId="0" hierarchy="251" level="32767"/>
    <cacheField name="[Sklad].[Hierarchie Název].[Název skladu]" caption="Název skladu" numFmtId="0" hierarchy="79" level="1">
      <sharedItems containsSemiMixedTypes="0" containsString="0"/>
    </cacheField>
    <cacheField name="[Sklad].[Hierarchie Název].[Větev 1]" caption="Větev 1" numFmtId="0" hierarchy="79" level="2">
      <sharedItems containsSemiMixedTypes="0" containsString="0"/>
    </cacheField>
    <cacheField name="[Sklad].[Hierarchie Název].[Větev 2]" caption="Větev 2" numFmtId="0" hierarchy="79" level="3">
      <sharedItems containsSemiMixedTypes="0" containsString="0"/>
    </cacheField>
    <cacheField name="[Sklad].[Hierarchie Název].[Větev 3]" caption="Větev 3" numFmtId="0" hierarchy="79" level="4">
      <sharedItems containsSemiMixedTypes="0" containsString="0"/>
    </cacheField>
    <cacheField name="[Sklad].[Hierarchie Název].[Větev 4]" caption="Větev 4" numFmtId="0" hierarchy="79" level="5">
      <sharedItems containsSemiMixedTypes="0" containsString="0"/>
    </cacheField>
    <cacheField name="[Sklad].[Hierarchie Název].[Větev 5]" caption="Větev 5" numFmtId="0" hierarchy="79" level="6">
      <sharedItems containsSemiMixedTypes="0" containsString="0"/>
    </cacheField>
    <cacheField name="[Sklad].[Hierarchie Název].[Větev 6]" caption="Větev 6" numFmtId="0" hierarchy="79" level="7">
      <sharedItems containsSemiMixedTypes="0" containsString="0"/>
    </cacheField>
    <cacheField name="[Sklad].[Hierarchie Název].[Větev 7]" caption="Větev 7" numFmtId="0" hierarchy="79" level="8">
      <sharedItems containsSemiMixedTypes="0" containsString="0"/>
    </cacheField>
  </cacheFields>
  <cacheHierarchies count="272">
    <cacheHierarchy uniqueName="[Atributy ceny].[Marže]" caption="Marže" attribute="1" defaultMemberUniqueName="[Atributy ceny].[Marže].[All]" allUniqueName="[Atributy ceny].[Marže].[All]" dimensionUniqueName="[Atributy ceny]" displayFolder="" count="0" unbalanced="0"/>
    <cacheHierarchy uniqueName="[Atributy ceny].[Název ceny]" caption="Název ceny" attribute="1" defaultMemberUniqueName="[Atributy ceny].[Název ceny].[All]" allUniqueName="[Atributy ceny].[Název ceny].[All]" dimensionUniqueName="[Atributy ceny]" displayFolder="" count="0" unbalanced="0"/>
    <cacheHierarchy uniqueName="[Atributy ceny].[Platnost do]" caption="Platnost do" attribute="1" defaultMemberUniqueName="[Atributy ceny].[Platnost do].[All]" allUniqueName="[Atributy ceny].[Platnost do].[All]" dimensionUniqueName="[Atributy ceny]" displayFolder="" count="0" unbalanced="0"/>
    <cacheHierarchy uniqueName="[Atributy ceny].[Platnost od]" caption="Platnost od" attribute="1" defaultMemberUniqueName="[Atributy ceny].[Platnost od].[All]" allUniqueName="[Atributy ceny].[Platnost od].[All]" dimensionUniqueName="[Atributy ceny]" displayFolder="" count="0" unbalanced="0"/>
    <cacheHierarchy uniqueName="[Atributy ceny].[Rabat]" caption="Rabat" attribute="1" defaultMemberUniqueName="[Atributy ceny].[Rabat].[All]" allUniqueName="[Atributy ceny].[Rabat].[All]" dimensionUniqueName="[Atributy ceny]" displayFolder="" count="0" unbalanced="0"/>
    <cacheHierarchy uniqueName="[Atributy ceny].[Sleva]" caption="Sleva" attribute="1" defaultMemberUniqueName="[Atributy ceny].[Sleva].[All]" allUniqueName="[Atributy ceny].[Sleva].[All]" dimensionUniqueName="[Atributy ceny]" displayFolder="" count="0" unbalanced="0"/>
    <cacheHierarchy uniqueName="[Atributy ceny].[Typ ceny]" caption="Typ ceny" attribute="1" defaultMemberUniqueName="[Atributy ceny].[Typ ceny].[All]" allUniqueName="[Atributy ceny].[Typ ceny].[All]" dimensionUniqueName="[Atributy ceny]" displayFolder="" count="0" unbalanced="0"/>
    <cacheHierarchy uniqueName="[Atributy ceny].[Zkratka ceny]" caption="Zkratka ceny" attribute="1" defaultMemberUniqueName="[Atributy ceny].[Zkratka ceny].[All]" allUniqueName="[Atributy ceny].[Zkratka ceny].[All]" dimensionUniqueName="[Atributy ceny]" displayFolder="" count="0" unbalanced="0"/>
    <cacheHierarchy uniqueName="[Atributy nabídek a poptávek].[Číslo dokladu]" caption="Číslo dokladu" attribute="1" defaultMemberUniqueName="[Atributy nabídek a poptávek].[Číslo dokladu].[All]" allUniqueName="[Atributy nabídek a poptávek].[Číslo dokladu].[All]" dimensionUniqueName="[Atributy nabídek a poptávek]" displayFolder="" count="0" unbalanced="0"/>
    <cacheHierarchy uniqueName="[Atributy nabídek a poptávek].[Text nabídky a poptávky]" caption="Text nabídky a poptávky" attribute="1" defaultMemberUniqueName="[Atributy nabídek a poptávek].[Text nabídky a poptávky].[All]" allUniqueName="[Atributy nabídek a poptávek].[Text nabídky a poptávky].[All]" dimensionUniqueName="[Atributy nabídek a poptávek]" displayFolder="" count="0" unbalanced="0"/>
    <cacheHierarchy uniqueName="[Atributy nabídek a poptávek].[Typ nabídky a poptávky]" caption="Typ nabídky a poptávky" attribute="1" defaultMemberUniqueName="[Atributy nabídek a poptávek].[Typ nabídky a poptávky].[All]" allUniqueName="[Atributy nabídek a poptávek].[Typ nabídky a poptávky].[All]" dimensionUniqueName="[Atributy nabídek a poptávek]" displayFolder="" count="0" unbalanced="0"/>
    <cacheHierarchy uniqueName="[Atributy objednávek].[Číslo dokladu]" caption="Číslo dokladu" attribute="1" defaultMemberUniqueName="[Atributy objednávek].[Číslo dokladu].[All]" allUniqueName="[Atributy objednávek].[Číslo dokladu].[All]" dimensionUniqueName="[Atributy objednávek]" displayFolder="" count="0" unbalanced="0"/>
    <cacheHierarchy uniqueName="[Atributy objednávek].[Datum do]" caption="Datum do" attribute="1" defaultMemberUniqueName="[Atributy objednávek].[Datum do].[All]" allUniqueName="[Atributy objednávek].[Datum do].[All]" dimensionUniqueName="[Atributy objednávek]" displayFolder="" count="0" unbalanced="0"/>
    <cacheHierarchy uniqueName="[Atributy objednávek].[Datum dodání]" caption="Datum dodání" attribute="1" defaultMemberUniqueName="[Atributy objednávek].[Datum dodání].[All]" allUniqueName="[Atributy objednávek].[Datum dodání].[All]" dimensionUniqueName="[Atributy objednávek]" displayFolder="" count="0" unbalanced="0"/>
    <cacheHierarchy uniqueName="[Atributy objednávek].[Datum od]" caption="Datum od" attribute="1" defaultMemberUniqueName="[Atributy objednávek].[Datum od].[All]" allUniqueName="[Atributy objednávek].[Datum od].[All]" dimensionUniqueName="[Atributy objednávek]" displayFolder="" count="0" unbalanced="0"/>
    <cacheHierarchy uniqueName="[Atributy objednávek].[Dodáno]" caption="Dodáno" attribute="1" defaultMemberUniqueName="[Atributy objednávek].[Dodáno].[All]" allUniqueName="[Atributy objednávek].[Dodáno].[All]" dimensionUniqueName="[Atributy objednávek]" displayFolder="" count="0" unbalanced="0"/>
    <cacheHierarchy uniqueName="[Atributy objednávek].[Kód položky]" caption="Kód položky" attribute="1" defaultMemberUniqueName="[Atributy objednávek].[Kód položky].[All]" allUniqueName="[Atributy objednávek].[Kód položky].[All]" dimensionUniqueName="[Atributy objednávek]" displayFolder="" count="0" unbalanced="0"/>
    <cacheHierarchy uniqueName="[Atributy objednávek].[Měrná jednotka]" caption="Měrná jednotka" attribute="1" defaultMemberUniqueName="[Atributy objednávek].[Měrná jednotka].[All]" allUniqueName="[Atributy objednávek].[Měrná jednotka].[All]" dimensionUniqueName="[Atributy objednávek]" displayFolder="" count="0" unbalanced="0"/>
    <cacheHierarchy uniqueName="[Atributy objednávek].[Text objednávky]" caption="Text objednávky" attribute="1" defaultMemberUniqueName="[Atributy objednávek].[Text objednávky].[All]" allUniqueName="[Atributy objednávek].[Text objednávky].[All]" dimensionUniqueName="[Atributy objednávek]" displayFolder="" count="0" unbalanced="0"/>
    <cacheHierarchy uniqueName="[Atributy objednávek].[Typ objednávky]" caption="Typ objednávky" attribute="1" defaultMemberUniqueName="[Atributy objednávek].[Typ objednávky].[All]" allUniqueName="[Atributy objednávek].[Typ objednávky].[All]" dimensionUniqueName="[Atributy objednávek]" displayFolder="" count="2" unbalanced="0">
      <fieldsUsage count="2">
        <fieldUsage x="-1"/>
        <fieldUsage x="0"/>
      </fieldsUsage>
    </cacheHierarchy>
    <cacheHierarchy uniqueName="[Atributy objednávek].[Typ položky]" caption="Typ položky" attribute="1" defaultMemberUniqueName="[Atributy objednávek].[Typ položky].[All]" allUniqueName="[Atributy objednávek].[Typ položky].[All]" dimensionUniqueName="[Atributy objednávek]" displayFolder="" count="0" unbalanced="0"/>
    <cacheHierarchy uniqueName="[Atributy objednávek].[Vyřízeno]" caption="Vyřízeno" attribute="1" defaultMemberUniqueName="[Atributy objednávek].[Vyřízeno].[All]" allUniqueName="[Atributy objednávek].[Vyřízeno].[All]" dimensionUniqueName="[Atributy objednávek]" displayFolder="" count="0" unbalanced="0"/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Evidenční číslo]" caption="Evidenční číslo" attribute="1" defaultMemberUniqueName="[Atributy pohybu].[Evidenční číslo].[All]" allUniqueName="[Atributy pohybu].[Evidenční číslo].[All]" dimensionUniqueName="[Atributy pohybu]" displayFolder="" count="0" unbalanced="0"/>
    <cacheHierarchy uniqueName="[Atributy pohybu].[Typ evidenčního čísla]" caption="Typ evidenčního čísla" attribute="1" defaultMemberUniqueName="[Atributy pohybu].[Typ evidenčního čísla].[All]" allUniqueName="[Atributy pohybu].[Typ evidenčního čísla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Atributy pohybu].[Účet Dal]" caption="Účet Dal" attribute="1" defaultMemberUniqueName="[Atributy pohybu].[Účet Dal].[All]" allUniqueName="[Atributy pohybu].[Účet Dal].[All]" dimensionUniqueName="[Atributy pohybu]" displayFolder="" count="0" unbalanced="0"/>
    <cacheHierarchy uniqueName="[Atributy pohybu].[Účet MD]" caption="Účet MD" attribute="1" defaultMemberUniqueName="[Atributy pohybu].[Účet MD].[All]" allUniqueName="[Atributy pohybu].[Účet MD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>
      <fieldsUsage count="9">
        <fieldUsage x="-1"/>
        <fieldUsage x="5"/>
        <fieldUsage x="6"/>
        <fieldUsage x="7"/>
        <fieldUsage x="8"/>
        <fieldUsage x="9"/>
        <fieldUsage x="10"/>
        <fieldUsage x="11"/>
        <fieldUsage x="12"/>
      </fieldsUsage>
    </cacheHierarchy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ásoba].[Aktuální nákupní bez DPH]" caption="Aktuální nákupní bez DPH" attribute="1" defaultMemberUniqueName="[Zásoba].[Aktuální nákupní bez DPH].[All]" allUniqueName="[Zásoba].[Aktuální nákupní bez DPH].[All]" dimensionUniqueName="[Zásoba]" displayFolder="" count="0" unbalanced="0"/>
    <cacheHierarchy uniqueName="[Zásoba].[Aktuální nákupní s DPH]" caption="Aktuální nákupní s DPH" attribute="1" defaultMemberUniqueName="[Zásoba].[Aktuální nákupní s DPH].[All]" allUniqueName="[Zásoba].[Aktuální nákupní s DPH].[All]" dimensionUniqueName="[Zásoba]" displayFolder="" count="0" unbalanced="0"/>
    <cacheHierarchy uniqueName="[Zásoba].[Aktuální prodejní cena bez DPH]" caption="Aktuální prodejní cena bez DPH" attribute="1" defaultMemberUniqueName="[Zásoba].[Aktuální prodejní cena bez DPH].[All]" allUniqueName="[Zásoba].[Aktuální prodejní cena bez DPH].[All]" dimensionUniqueName="[Zásoba]" displayFolder="" count="0" unbalanced="0"/>
    <cacheHierarchy uniqueName="[Zásoba].[Aktuální prodejní s DPH]" caption="Aktuální prodejní s DPH" attribute="1" defaultMemberUniqueName="[Zásoba].[Aktuální prodejní s DPH].[All]" allUniqueName="[Zásoba].[Aktuální prodejní s DPH].[All]" dimensionUniqueName="[Zásoba]" displayFolder="" count="0" unbalanced="0"/>
    <cacheHierarchy uniqueName="[Zásoba].[Aktuální stav zásoby]" caption="Aktuální stav zásoby" attribute="1" defaultMemberUniqueName="[Zásoba].[Aktuální stav zásoby].[All]" allUniqueName="[Zásoba].[Aktuální stav zásoby].[All]" dimensionUniqueName="[Zásoba]" displayFolder="" count="0" unbalanced="0"/>
    <cacheHierarchy uniqueName="[Zásoba].[Aktuální VNC]" caption="Aktuální VNC" attribute="1" defaultMemberUniqueName="[Zásoba].[Aktuální VNC].[All]" allUniqueName="[Zásoba].[Aktuální VNC].[All]" dimensionUniqueName="[Zásoba]" displayFolder="" count="0" unbalanced="0"/>
    <cacheHierarchy uniqueName="[Zásoba].[Dodavatel IČO]" caption="Dodavatel IČO" attribute="1" defaultMemberUniqueName="[Zásoba].[Dodavatel IČO].[All]" allUniqueName="[Zásoba].[Dodavatel IČO].[All]" dimensionUniqueName="[Zásoba]" displayFolder="" count="0" unbalanced="0"/>
    <cacheHierarchy uniqueName="[Zásoba].[Dodavatel Název]" caption="Dodavatel Název" attribute="1" defaultMemberUniqueName="[Zásoba].[Dodavatel Název].[All]" allUniqueName="[Zásoba].[Dodavatel Název].[All]" dimensionUniqueName="[Zásoba]" displayFolder="" count="0" unbalanced="0"/>
    <cacheHierarchy uniqueName="[Zásoba].[Druh zásoby]" caption="Druh zásoby" attribute="1" defaultMemberUniqueName="[Zásoba].[Druh zásoby].[All]" allUniqueName="[Zásoba].[Druh zásoby].[All]" dimensionUniqueName="[Zásoba]" displayFolder="" count="0" unbalanced="0"/>
    <cacheHierarchy uniqueName="[Zásoba].[Druhá měrná jednotka]" caption="Druhá měrná jednotka" attribute="1" defaultMemberUniqueName="[Zásoba].[Druhá měrná jednotka].[All]" allUniqueName="[Zásoba].[Druhá měrná jednotka].[All]" dimensionUniqueName="[Zásoba]" displayFolder="" count="0" unbalanced="0"/>
    <cacheHierarchy uniqueName="[Zásoba].[Hmotnost]" caption="Hmotnost" attribute="1" defaultMemberUniqueName="[Zásoba].[Hmotnost].[All]" allUniqueName="[Zásoba].[Hmotnost].[All]" dimensionUniqueName="[Zásoba]" displayFolder="" count="0" unbalanced="0"/>
    <cacheHierarchy uniqueName="[Zásoba].[Kód zásoby]" caption="Kód zásoby" attribute="1" defaultMemberUniqueName="[Zásoba].[Kód zásoby].[All]" allUniqueName="[Zásoba].[Kód zásoby].[All]" dimensionUniqueName="[Zásoba]" displayFolder="" count="0" unbalanced="0"/>
    <cacheHierarchy uniqueName="[Zásoba].[Koeficient druhé měrné jednotky]" caption="Koeficient druhé měrné jednotky" attribute="1" defaultMemberUniqueName="[Zásoba].[Koeficient druhé měrné jednotky].[All]" allUniqueName="[Zásoba].[Koeficient druhé měrné jednotky].[All]" dimensionUniqueName="[Zásoba]" displayFolder="" count="0" unbalanced="0"/>
    <cacheHierarchy uniqueName="[Zásoba].[Koeficient třetí měrné jednotky]" caption="Koeficient třetí měrné jednotky" attribute="1" defaultMemberUniqueName="[Zásoba].[Koeficient třetí měrné jednotky].[All]" allUniqueName="[Zásoba].[Koeficient třetí měrné jednotky].[All]" dimensionUniqueName="[Zásoba]" displayFolder="" count="0" unbalanced="0"/>
    <cacheHierarchy uniqueName="[Zásoba].[Maximální množství na skladě]" caption="Maximální množství na skladě" attribute="1" defaultMemberUniqueName="[Zásoba].[Maximální množství na skladě].[All]" allUniqueName="[Zásoba].[Maximální množství na skladě].[All]" dimensionUniqueName="[Zásoba]" displayFolder="" count="0" unbalanced="0"/>
    <cacheHierarchy uniqueName="[Zásoba].[Minimální množství na skladě]" caption="Minimální množství na skladě" attribute="1" defaultMemberUniqueName="[Zásoba].[Minimální množství na skladě].[All]" allUniqueName="[Zásoba].[Minimální množství na skladě].[All]" dimensionUniqueName="[Zásoba]" displayFolder="" count="0" unbalanced="0"/>
    <cacheHierarchy uniqueName="[Zásoba].[Nabízeno na internetu]" caption="Nabízeno na internetu" attribute="1" defaultMemberUniqueName="[Zásoba].[Nabízeno na internetu].[All]" allUniqueName="[Zásoba].[Nabízeno na internetu].[All]" dimensionUniqueName="[Zásob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2"/>
      </fieldsUsage>
    </cacheHierarchy>
    <cacheHierarchy uniqueName="[Zásoba].[Objem]" caption="Objem" attribute="1" defaultMemberUniqueName="[Zásoba].[Objem].[All]" allUniqueName="[Zásoba].[Objem].[All]" dimensionUniqueName="[Zásoba]" displayFolder="" count="0" unbalanced="0"/>
    <cacheHierarchy uniqueName="[Zásoba].[Popis skupiny]" caption="Popis skupiny" attribute="1" defaultMemberUniqueName="[Zásoba].[Popis skupiny].[All]" allUniqueName="[Zásoba].[Popis skupiny].[All]" dimensionUniqueName="[Zásoba]" displayFolder="" count="0" unbalanced="0"/>
    <cacheHierarchy uniqueName="[Zásoba].[Popis zásoby]" caption="Popis zásoby" attribute="1" defaultMemberUniqueName="[Zásoba].[Popis zásoby].[All]" allUniqueName="[Zásoba].[Popis zásoby].[All]" dimensionUniqueName="[Zásoba]" displayFolder="" count="0" unbalanced="0"/>
    <cacheHierarchy uniqueName="[Zásoba].[Poznámka]" caption="Poznámka" attribute="1" defaultMemberUniqueName="[Zásoba].[Poznámka].[All]" allUniqueName="[Zásoba].[Poznámka].[All]" dimensionUniqueName="[Zásoba]" displayFolder="" count="0" unbalanced="0"/>
    <cacheHierarchy uniqueName="[Zásoba].[Třetí měrná jednotka]" caption="Třetí měrná jednotka" attribute="1" defaultMemberUniqueName="[Zásoba].[Třetí měrná jednotka].[All]" allUniqueName="[Zásoba].[Třetí měrná jednotka].[All]" dimensionUniqueName="[Zásoba]" displayFolder="" count="0" unbalanced="0"/>
    <cacheHierarchy uniqueName="[Zásoba].[Typ zásoby]" caption="Typ zásoby" attribute="1" defaultMemberUniqueName="[Zásoba].[Typ zásoby].[All]" allUniqueName="[Zásoba].[Typ zásoby].[All]" dimensionUniqueName="[Zásoba]" displayFolder="" count="0" unbalanced="0"/>
    <cacheHierarchy uniqueName="[Zásoba].[Účet analytický]" caption="Účet analytický" attribute="1" defaultMemberUniqueName="[Zásoba].[Účet analytický].[All]" allUniqueName="[Zásoba].[Účet analytický].[All]" dimensionUniqueName="[Zásoba]" displayFolder="" count="0" unbalanced="0"/>
    <cacheHierarchy uniqueName="[Zásoba].[Účet nákladový]" caption="Účet nákladový" attribute="1" defaultMemberUniqueName="[Zásoba].[Účet nákladový].[All]" allUniqueName="[Zásoba].[Účet nákladový].[All]" dimensionUniqueName="[Zásoba]" displayFolder="" count="0" unbalanced="0"/>
    <cacheHierarchy uniqueName="[Zásoba].[Účet výnosový]" caption="Účet výnosový" attribute="1" defaultMemberUniqueName="[Zásoba].[Účet výnosový].[All]" allUniqueName="[Zásoba].[Účet výnosový].[All]" dimensionUniqueName="[Zásoba]" displayFolder="" count="0" unbalanced="0"/>
    <cacheHierarchy uniqueName="[Zásoba].[Výrobce]" caption="Výrobce" attribute="1" defaultMemberUniqueName="[Zásoba].[Výrobce].[All]" allUniqueName="[Zásoba].[Výrobce].[All]" dimensionUniqueName="[Zásoba]" displayFolder="" count="0" unbalanced="0"/>
    <cacheHierarchy uniqueName="[Zásoba].[Vytvořeno]" caption="Vytvořeno" attribute="1" defaultMemberUniqueName="[Zásoba].[Vytvořeno].[All]" allUniqueName="[Zásoba].[Vytvořeno].[All]" dimensionUniqueName="[Zásoba]" displayFolder="" count="0" unbalanced="0"/>
    <cacheHierarchy uniqueName="[Zásoba].[Základní měrná jednotka]" caption="Základní měrná jednotka" attribute="1" defaultMemberUniqueName="[Zásoba].[Základní měrná jednotka].[All]" allUniqueName="[Zásoba].[Základní měrná jednotka].[All]" dimensionUniqueName="[Zásoba]" displayFolder="" count="0" unbalanced="0"/>
    <cacheHierarchy uniqueName="[Zásoba].[Zkratka skupiny]" caption="Zkratka skupiny" attribute="1" defaultMemberUniqueName="[Zásoba].[Zkratka skupiny].[All]" allUniqueName="[Zásoba].[Zkratka skupiny].[All]" dimensionUniqueName="[Zásoba]" displayFolder="" count="0" unbalanced="0"/>
    <cacheHierarchy uniqueName="[Zásoba].[Změněno]" caption="Změněno" attribute="1" defaultMemberUniqueName="[Zásoba].[Změněno].[All]" allUniqueName="[Zásoba].[Změněno].[All]" dimensionUniqueName="[Zásob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ceny].[Cena]" caption="Cena" attribute="1" keyAttribute="1" defaultMemberUniqueName="[Atributy ceny].[Cena].[All]" allUniqueName="[Atributy ceny].[Cena].[All]" dimensionUniqueName="[Atributy ceny]" displayFolder="" count="0" unbalanced="0" hidden="1"/>
    <cacheHierarchy uniqueName="[Atributy nabídek a poptávek].[nabidka_poptavka_guid]" caption="nabidka_poptavka_guid" attribute="1" keyAttribute="1" defaultMemberUniqueName="[Atributy nabídek a poptávek].[nabidka_poptavka_guid].[All]" allUniqueName="[Atributy nabídek a poptávek].[nabidka_poptavka_guid].[All]" dimensionUniqueName="[Atributy nabídek a poptávek]" displayFolder="" count="0" unbalanced="0" hidden="1"/>
    <cacheHierarchy uniqueName="[Atributy objednávek].[objednavka_guid]" caption="objednavka_guid" attribute="1" keyAttribute="1" defaultMemberUniqueName="[Atributy objednávek].[objednavka_guid].[All]" allUniqueName="[Atributy objednávek].[objednavka_guid].[All]" dimensionUniqueName="[Atributy objednávek]" displayFolder="" count="0" unbalanced="0" hidden="1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Částka objednávky]" caption="Částka objednávky" measure="1" displayFolder="" measureGroup="Měřítka objednávek" count="0"/>
    <cacheHierarchy uniqueName="[Measures].[Přenesené množství objednávky]" caption="Přenesené množství objednávky" measure="1" displayFolder="" measureGroup="Měřítka objednávek" count="0"/>
    <cacheHierarchy uniqueName="[Measures].[Množství objednávky]" caption="Množství objednávky" measure="1" displayFolder="" measureGroup="Měřítka objednávek" count="0"/>
    <cacheHierarchy uniqueName="[Measures].[Nepřenesené množství objednávky]" caption="Nepřenesené množství objednávky" measure="1" displayFolder="" measureGroup="Měřítka objednávek" count="0"/>
    <cacheHierarchy uniqueName="[Measures].[Množství objednávky dle typu]" caption="Množství objednávky dle typu" measure="1" displayFolder="" measureGroup="Měřítka objednávek" count="0"/>
    <cacheHierarchy uniqueName="[Measures].[Přenesené množství objednávky dle typu]" caption="Přenesené množství objednávky dle typu" measure="1" displayFolder="" measureGroup="Měřítka objednávek" count="0"/>
    <cacheHierarchy uniqueName="[Measures].[Nepřenesené množství objednávky dle typu]" caption="Nepřenesené množství objednávky dle typu" measure="1" displayFolder="" measureGroup="Měřítka objednávek" count="0"/>
    <cacheHierarchy uniqueName="[Measures].[Množství nabídky a poptávky]" caption="Množství nabídky a poptávky" measure="1" displayFolder="" measureGroup="Měřítka nabídek a poptávek" count="0"/>
    <cacheHierarchy uniqueName="[Measures].[Množství nabídky a poptávky dle typu]" caption="Množství nabídky a poptávky dle typu" measure="1" displayFolder="" measureGroup="Měřítka nabídek a poptávek" count="0"/>
    <cacheHierarchy uniqueName="[Measures].[Přenesené množství nabídky a poptávky]" caption="Přenesené množství nabídky a poptávky" measure="1" displayFolder="" measureGroup="Měřítka nabídek a poptávek" count="0"/>
    <cacheHierarchy uniqueName="[Measures].[Přenesené množství nabídky a poptávky dle typu]" caption="Přenesené množství nabídky a poptávky dle typu" measure="1" displayFolder="" measureGroup="Měřítka nabídek a poptávek" count="0"/>
    <cacheHierarchy uniqueName="[Measures].[Částka nabídky a poptávky]" caption="Částka nabídky a poptávky" measure="1" displayFolder="" measureGroup="Měřítka nabídek a poptávek" count="0"/>
    <cacheHierarchy uniqueName="[Measures].[Nepřenesené množství nabídky a poptávky]" caption="Nepřenesené množství nabídky a poptávky" measure="1" displayFolder="" measureGroup="Měřítka nabídek a poptávek" count="0"/>
    <cacheHierarchy uniqueName="[Measures].[Nepřenesené množství nabídky a poptávky dle typu]" caption="Nepřenesené množství nabídky a poptávky dle typu" measure="1" displayFolder="" measureGroup="Měřítka nabídek a poptávek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 oneField="1">
      <fieldsUsage count="1">
        <fieldUsage x="4"/>
      </fieldsUsage>
    </cacheHierarchy>
    <cacheHierarchy uniqueName="[Measures].[Ocenění na skladě]" caption="Ocenění na skladě" measure="1" displayFolder="Časové řady" measureGroup="Skladové pohyby" count="0"/>
    <cacheHierarchy uniqueName="[Measures].[Hodnota v ceně]" caption="Hodnota v ceně" measure="1" displayFolder="" measureGroup="Ceny zásob" count="0"/>
    <cacheHierarchy uniqueName="[Measures].[Stav zásob po objednávkách]" caption="Stav zásob po objednávkách" measure="1" displayFolder="Dopočítané v sešitu" measureGroup="Měřítka objednávek" count="0" oneField="1">
      <fieldsUsage count="1">
        <fieldUsage x="3"/>
      </fieldsUsage>
    </cacheHierarchy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Jednotková částka]" caption="Jednotková částka" measure="1" displayFolder="" measureGroup="Ceny zásob" count="0" hidden="1"/>
    <cacheHierarchy uniqueName="[Measures].[stav_dle_zasoby]" caption="stav_dle_zasoby" measure="1" displayFolder="" measureGroup="Ceny zásob" count="0" hidden="1"/>
    <cacheHierarchy uniqueName="[Measures].[cena_hodnota_v_cene]" caption="cena_hodnota_v_cene" measure="1" displayFolder="" measureGroup="Ceny zásob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4">
    <dimension name="Atributy ceny" uniqueName="[Atributy ceny]" caption="Atributy ceny"/>
    <dimension name="Atributy nabídek a poptávek" uniqueName="[Atributy nabídek a poptávek]" caption="Atributy nabídek a poptávek"/>
    <dimension name="Atributy objednávek" uniqueName="[Atributy objednávek]" caption="Atributy objednávek"/>
    <dimension name="Atributy pohybu" uniqueName="[Atributy pohybu]" caption="Atributy pohybu"/>
    <dimension name="Činnost" uniqueName="[Činnost]" caption="Činnost"/>
    <dimension name="Datum" uniqueName="[Datum]" caption="Datum"/>
    <dimension name="Doklad" uniqueName="[Doklad]" caption="Doklad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  <dimension name="Zdroj" uniqueName="[Zdroj]" caption="Zdroj"/>
  </dimensions>
  <measureGroups count="4">
    <measureGroup name="Ceny zásob" caption="Ceny zásob"/>
    <measureGroup name="Měřítka nabídek a poptávek" caption="Měřítka nabídek a poptávek"/>
    <measureGroup name="Měřítka objednávek" caption="Měřítka objednávek"/>
    <measureGroup name="Skladové pohyby" caption="Skladové pohyby"/>
  </measureGroups>
  <maps count="34">
    <map measureGroup="0" dimension="0"/>
    <map measureGroup="0" dimension="8"/>
    <map measureGroup="0" dimension="12"/>
    <map measureGroup="0" dimension="13"/>
    <map measureGroup="1" dimension="1"/>
    <map measureGroup="1" dimension="4"/>
    <map measureGroup="1" dimension="5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1" dimension="13"/>
    <map measureGroup="2" dimension="2"/>
    <map measureGroup="2" dimension="4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3" dimension="3"/>
    <map measureGroup="3" dimension="4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2"/>
    <map measureGroup="3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řehled prodejů KT Tržba" cacheId="67" applyNumberFormats="0" applyBorderFormats="0" applyFontFormats="0" applyPatternFormats="0" applyAlignmentFormats="0" applyWidthHeightFormats="1" dataCaption="Hodnoty" updatedVersion="6" minRefreshableVersion="3" useAutoFormatting="1" subtotalHiddenItems="1" rowGrandTotals="0" colGrandTotals="0" itemPrintTitles="1" createdVersion="5" indent="0" outline="1" outlineData="1" multipleFieldFilters="0" chartFormat="13" fieldListSortAscending="1">
  <location ref="D59:H72" firstHeaderRow="1" firstDataRow="2" firstDataCol="1"/>
  <pivotFields count="3">
    <pivotField dataField="1" showAll="0"/>
    <pivotField axis="axisCol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4">
    <i>
      <x/>
    </i>
    <i>
      <x v="1"/>
    </i>
    <i>
      <x v="2"/>
    </i>
    <i>
      <x v="3"/>
    </i>
  </colItems>
  <dataFields count="1">
    <dataField name="Tržba" fld="0" baseField="0" baseItem="0"/>
  </dataFields>
  <formats count="6">
    <format dxfId="51">
      <pivotArea type="all" dataOnly="0" outline="0" fieldPosition="0"/>
    </format>
    <format dxfId="50">
      <pivotArea outline="0" collapsedLevelsAreSubtotals="1" fieldPosition="0"/>
    </format>
    <format dxfId="49">
      <pivotArea dataOnly="0" labelOnly="1" fieldPosition="0">
        <references count="1">
          <reference field="2" count="0"/>
        </references>
      </pivotArea>
    </format>
    <format dxfId="48">
      <pivotArea dataOnly="0" labelOnly="1" grandRow="1" outline="0" fieldPosition="0"/>
    </format>
    <format dxfId="47">
      <pivotArea dataOnly="0" labelOnly="1" fieldPosition="0">
        <references count="1">
          <reference field="1" count="0"/>
        </references>
      </pivotArea>
    </format>
    <format dxfId="46">
      <pivotArea dataOnly="0" labelOnly="1" grandCol="1" outline="0" fieldPosition="0"/>
    </format>
  </format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1" count="0" selected="0"/>
            <reference field="2" count="0" selected="0"/>
          </references>
        </pivotArea>
      </pivotAreas>
    </conditionalFormat>
  </conditionalFormats>
  <chartFormats count="8"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 caption="žb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47"/>
  </rowHierarchiesUsage>
  <colHierarchiesUsage count="1">
    <colHierarchyUsage hierarchyUsage="4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ontingenční tabulka tržby a zisku kumulovaně" cacheId="51" dataPosition="0" applyNumberFormats="0" applyBorderFormats="0" applyFontFormats="0" applyPatternFormats="0" applyAlignmentFormats="0" applyWidthHeightFormats="1" dataCaption="Hodnoty" updatedVersion="6" minRefreshableVersion="3" useAutoFormatting="1" subtotalHiddenItems="1" rowGrandTotals="0" colGrandTotals="0" itemPrintTitles="1" createdVersion="5" indent="0" outline="1" outlineData="1" multipleFieldFilters="0" chartFormat="85" fieldListSortAscending="1">
  <location ref="D16:H28" firstHeaderRow="0" firstDataRow="1" firstDataCol="1" rowPageCount="4" colPageCount="1"/>
  <pivotFields count="15"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llDrilled="1" showAll="0" dataSourceSort="1" defaultAttributeDrillState="1"/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</pivotFields>
  <rowFields count="1">
    <field x="1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4">
    <pageField fld="3" hier="29" name="[Činnost].[Název činnosti].[All]" cap="All"/>
    <pageField fld="2" hier="93" name="[Středisko].[Název střediska].[All]" cap="All"/>
    <pageField fld="4" hier="138" name="[Zakázka].[Číslo zakázky].[All]" cap="All"/>
    <pageField fld="5" hier="182" name="[Zdroj].[Hierarchie zdrojů].[All]" cap="All"/>
  </pageFields>
  <dataFields count="4">
    <dataField fld="1" baseField="0" baseItem="0" numFmtId="166"/>
    <dataField name="Čiastka predajná" fld="0" baseField="11" baseItem="0" numFmtId="166"/>
    <dataField name="Zisk kumulovane" fld="13" showDataAs="runTotal" baseField="11" baseItem="0">
      <extLst>
        <ext xmlns:x14="http://schemas.microsoft.com/office/spreadsheetml/2009/9/main" uri="{E15A36E0-9728-4e99-A89B-3F7291B0FE68}">
          <x14:dataField sourceField="1" uniqueName="[__Xl2].[Measures].[Zisk]"/>
        </ext>
      </extLst>
    </dataField>
    <dataField name="Čiastka predajná kumulovane" fld="14" showDataAs="runTotal" baseField="11" baseItem="8">
      <extLst>
        <ext xmlns:x14="http://schemas.microsoft.com/office/spreadsheetml/2009/9/main" uri="{E15A36E0-9728-4e99-A89B-3F7291B0FE68}">
          <x14:dataField sourceField="0" uniqueName="[__Xl2].[Measures].[Částka prodejní]"/>
        </ext>
      </extLst>
    </dataField>
  </dataFields>
  <formats count="2">
    <format dxfId="40">
      <pivotArea outline="0" fieldPosition="0">
        <references count="1">
          <reference field="4294967294" count="1">
            <x v="1"/>
          </reference>
        </references>
      </pivotArea>
    </format>
    <format dxfId="39">
      <pivotArea outline="0" fieldPosition="0">
        <references count="1">
          <reference field="4294967294" count="1">
            <x v="0"/>
          </reference>
        </references>
      </pivotArea>
    </format>
  </formats>
  <chartFormats count="226">
    <chartFormat chart="1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2" format="7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2" format="72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42" format="73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42" format="74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42" format="75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42" format="76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42" format="77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42" format="78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42" format="79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42" format="80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42" format="81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42" format="8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42" format="83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42" format="8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2" format="85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42" format="86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42" format="87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42" format="88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42" format="89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42" format="90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42" format="91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42" format="92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42" format="93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42" format="94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42" format="95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42" format="96">
      <pivotArea type="data" outline="0" fieldPosition="0">
        <references count="2">
          <reference field="4294967294" count="1" selected="0">
            <x v="1"/>
          </reference>
          <reference field="11" count="1" selected="0">
            <x v="11"/>
          </reference>
        </references>
      </pivotArea>
    </chartFormat>
    <chartFormat chart="42" format="9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2" format="98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42" format="99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42" format="100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42" format="101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42" format="102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42" format="103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42" format="104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42" format="105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42" format="106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42" format="107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42" format="108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42" format="109">
      <pivotArea type="data" outline="0" fieldPosition="0">
        <references count="2">
          <reference field="4294967294" count="1" selected="0">
            <x v="2"/>
          </reference>
          <reference field="11" count="1" selected="0">
            <x v="11"/>
          </reference>
        </references>
      </pivotArea>
    </chartFormat>
    <chartFormat chart="42" format="110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2" format="111">
      <pivotArea type="data" outline="0" fieldPosition="0">
        <references count="2">
          <reference field="4294967294" count="1" selected="0">
            <x v="3"/>
          </reference>
          <reference field="11" count="1" selected="0">
            <x v="0"/>
          </reference>
        </references>
      </pivotArea>
    </chartFormat>
    <chartFormat chart="42" format="112">
      <pivotArea type="data" outline="0" fieldPosition="0">
        <references count="2">
          <reference field="4294967294" count="1" selected="0">
            <x v="3"/>
          </reference>
          <reference field="11" count="1" selected="0">
            <x v="1"/>
          </reference>
        </references>
      </pivotArea>
    </chartFormat>
    <chartFormat chart="42" format="113">
      <pivotArea type="data" outline="0" fieldPosition="0">
        <references count="2">
          <reference field="4294967294" count="1" selected="0">
            <x v="3"/>
          </reference>
          <reference field="11" count="1" selected="0">
            <x v="2"/>
          </reference>
        </references>
      </pivotArea>
    </chartFormat>
    <chartFormat chart="42" format="114">
      <pivotArea type="data" outline="0" fieldPosition="0">
        <references count="2">
          <reference field="4294967294" count="1" selected="0">
            <x v="3"/>
          </reference>
          <reference field="11" count="1" selected="0">
            <x v="3"/>
          </reference>
        </references>
      </pivotArea>
    </chartFormat>
    <chartFormat chart="42" format="115">
      <pivotArea type="data" outline="0" fieldPosition="0">
        <references count="2">
          <reference field="4294967294" count="1" selected="0">
            <x v="3"/>
          </reference>
          <reference field="11" count="1" selected="0">
            <x v="4"/>
          </reference>
        </references>
      </pivotArea>
    </chartFormat>
    <chartFormat chart="42" format="116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42" format="117">
      <pivotArea type="data" outline="0" fieldPosition="0">
        <references count="2">
          <reference field="4294967294" count="1" selected="0">
            <x v="3"/>
          </reference>
          <reference field="11" count="1" selected="0">
            <x v="6"/>
          </reference>
        </references>
      </pivotArea>
    </chartFormat>
    <chartFormat chart="42" format="118">
      <pivotArea type="data" outline="0" fieldPosition="0">
        <references count="2">
          <reference field="4294967294" count="1" selected="0">
            <x v="3"/>
          </reference>
          <reference field="11" count="1" selected="0">
            <x v="7"/>
          </reference>
        </references>
      </pivotArea>
    </chartFormat>
    <chartFormat chart="42" format="119">
      <pivotArea type="data" outline="0" fieldPosition="0">
        <references count="2">
          <reference field="4294967294" count="1" selected="0">
            <x v="3"/>
          </reference>
          <reference field="11" count="1" selected="0">
            <x v="8"/>
          </reference>
        </references>
      </pivotArea>
    </chartFormat>
    <chartFormat chart="42" format="120">
      <pivotArea type="data" outline="0" fieldPosition="0">
        <references count="2">
          <reference field="4294967294" count="1" selected="0">
            <x v="3"/>
          </reference>
          <reference field="11" count="1" selected="0">
            <x v="9"/>
          </reference>
        </references>
      </pivotArea>
    </chartFormat>
    <chartFormat chart="42" format="121">
      <pivotArea type="data" outline="0" fieldPosition="0">
        <references count="2">
          <reference field="4294967294" count="1" selected="0">
            <x v="3"/>
          </reference>
          <reference field="11" count="1" selected="0">
            <x v="10"/>
          </reference>
        </references>
      </pivotArea>
    </chartFormat>
    <chartFormat chart="42" format="122">
      <pivotArea type="data" outline="0" fieldPosition="0">
        <references count="2">
          <reference field="4294967294" count="1" selected="0">
            <x v="3"/>
          </reference>
          <reference field="11" count="1" selected="0">
            <x v="11"/>
          </reference>
        </references>
      </pivotArea>
    </chartFormat>
    <chartFormat chart="4" format="1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52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2" format="20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52" format="2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52" format="22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52" format="23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52" format="24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52" format="25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52" format="26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52" format="27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52" format="28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52" format="29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52" format="30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52" format="3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52" format="3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2" format="33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52" format="34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52" format="35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52" format="36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52" format="37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52" format="38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52" format="39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52" format="40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52" format="41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52" format="42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52" format="43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52" format="44">
      <pivotArea type="data" outline="0" fieldPosition="0">
        <references count="2">
          <reference field="4294967294" count="1" selected="0">
            <x v="1"/>
          </reference>
          <reference field="11" count="1" selected="0">
            <x v="11"/>
          </reference>
        </references>
      </pivotArea>
    </chartFormat>
    <chartFormat chart="52" format="4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2" format="46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52" format="47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52" format="48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52" format="49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52" format="50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52" format="51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52" format="52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52" format="53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52" format="54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52" format="55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52" format="56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52" format="57">
      <pivotArea type="data" outline="0" fieldPosition="0">
        <references count="2">
          <reference field="4294967294" count="1" selected="0">
            <x v="2"/>
          </reference>
          <reference field="11" count="1" selected="0">
            <x v="11"/>
          </reference>
        </references>
      </pivotArea>
    </chartFormat>
    <chartFormat chart="52" format="5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2" format="59">
      <pivotArea type="data" outline="0" fieldPosition="0">
        <references count="2">
          <reference field="4294967294" count="1" selected="0">
            <x v="3"/>
          </reference>
          <reference field="11" count="1" selected="0">
            <x v="0"/>
          </reference>
        </references>
      </pivotArea>
    </chartFormat>
    <chartFormat chart="52" format="60">
      <pivotArea type="data" outline="0" fieldPosition="0">
        <references count="2">
          <reference field="4294967294" count="1" selected="0">
            <x v="3"/>
          </reference>
          <reference field="11" count="1" selected="0">
            <x v="1"/>
          </reference>
        </references>
      </pivotArea>
    </chartFormat>
    <chartFormat chart="52" format="61">
      <pivotArea type="data" outline="0" fieldPosition="0">
        <references count="2">
          <reference field="4294967294" count="1" selected="0">
            <x v="3"/>
          </reference>
          <reference field="11" count="1" selected="0">
            <x v="2"/>
          </reference>
        </references>
      </pivotArea>
    </chartFormat>
    <chartFormat chart="52" format="62">
      <pivotArea type="data" outline="0" fieldPosition="0">
        <references count="2">
          <reference field="4294967294" count="1" selected="0">
            <x v="3"/>
          </reference>
          <reference field="11" count="1" selected="0">
            <x v="3"/>
          </reference>
        </references>
      </pivotArea>
    </chartFormat>
    <chartFormat chart="52" format="63">
      <pivotArea type="data" outline="0" fieldPosition="0">
        <references count="2">
          <reference field="4294967294" count="1" selected="0">
            <x v="3"/>
          </reference>
          <reference field="11" count="1" selected="0">
            <x v="4"/>
          </reference>
        </references>
      </pivotArea>
    </chartFormat>
    <chartFormat chart="52" format="64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52" format="65">
      <pivotArea type="data" outline="0" fieldPosition="0">
        <references count="2">
          <reference field="4294967294" count="1" selected="0">
            <x v="3"/>
          </reference>
          <reference field="11" count="1" selected="0">
            <x v="6"/>
          </reference>
        </references>
      </pivotArea>
    </chartFormat>
    <chartFormat chart="52" format="66">
      <pivotArea type="data" outline="0" fieldPosition="0">
        <references count="2">
          <reference field="4294967294" count="1" selected="0">
            <x v="3"/>
          </reference>
          <reference field="11" count="1" selected="0">
            <x v="7"/>
          </reference>
        </references>
      </pivotArea>
    </chartFormat>
    <chartFormat chart="52" format="67">
      <pivotArea type="data" outline="0" fieldPosition="0">
        <references count="2">
          <reference field="4294967294" count="1" selected="0">
            <x v="3"/>
          </reference>
          <reference field="11" count="1" selected="0">
            <x v="8"/>
          </reference>
        </references>
      </pivotArea>
    </chartFormat>
    <chartFormat chart="52" format="68">
      <pivotArea type="data" outline="0" fieldPosition="0">
        <references count="2">
          <reference field="4294967294" count="1" selected="0">
            <x v="3"/>
          </reference>
          <reference field="11" count="1" selected="0">
            <x v="9"/>
          </reference>
        </references>
      </pivotArea>
    </chartFormat>
    <chartFormat chart="52" format="69">
      <pivotArea type="data" outline="0" fieldPosition="0">
        <references count="2">
          <reference field="4294967294" count="1" selected="0">
            <x v="3"/>
          </reference>
          <reference field="11" count="1" selected="0">
            <x v="10"/>
          </reference>
        </references>
      </pivotArea>
    </chartFormat>
    <chartFormat chart="52" format="70">
      <pivotArea type="data" outline="0" fieldPosition="0">
        <references count="2">
          <reference field="4294967294" count="1" selected="0">
            <x v="3"/>
          </reference>
          <reference field="11" count="1" selected="0">
            <x v="11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9" format="17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7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9" format="17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9" format="173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9" format="174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9" format="175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9" format="176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9" format="177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9" format="178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9" format="179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9" format="180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9" format="18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9" format="18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9" format="18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184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9" format="185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9" format="186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9" format="187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9" format="188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9" format="189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9" format="190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9" format="191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9" format="192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9" format="193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9" format="194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9" format="195">
      <pivotArea type="data" outline="0" fieldPosition="0">
        <references count="2">
          <reference field="4294967294" count="1" selected="0">
            <x v="1"/>
          </reference>
          <reference field="11" count="1" selected="0">
            <x v="11"/>
          </reference>
        </references>
      </pivotArea>
    </chartFormat>
    <chartFormat chart="9" format="19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9" format="197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9" format="198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9" format="199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9" format="200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9" format="201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9" format="202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9" format="203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9" format="204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9" format="205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9" format="206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9" format="207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9" format="208">
      <pivotArea type="data" outline="0" fieldPosition="0">
        <references count="2">
          <reference field="4294967294" count="1" selected="0">
            <x v="2"/>
          </reference>
          <reference field="11" count="1" selected="0">
            <x v="11"/>
          </reference>
        </references>
      </pivotArea>
    </chartFormat>
    <chartFormat chart="9" format="20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9" format="210">
      <pivotArea type="data" outline="0" fieldPosition="0">
        <references count="2">
          <reference field="4294967294" count="1" selected="0">
            <x v="3"/>
          </reference>
          <reference field="11" count="1" selected="0">
            <x v="0"/>
          </reference>
        </references>
      </pivotArea>
    </chartFormat>
    <chartFormat chart="9" format="211">
      <pivotArea type="data" outline="0" fieldPosition="0">
        <references count="2">
          <reference field="4294967294" count="1" selected="0">
            <x v="3"/>
          </reference>
          <reference field="11" count="1" selected="0">
            <x v="1"/>
          </reference>
        </references>
      </pivotArea>
    </chartFormat>
    <chartFormat chart="9" format="212">
      <pivotArea type="data" outline="0" fieldPosition="0">
        <references count="2">
          <reference field="4294967294" count="1" selected="0">
            <x v="3"/>
          </reference>
          <reference field="11" count="1" selected="0">
            <x v="2"/>
          </reference>
        </references>
      </pivotArea>
    </chartFormat>
    <chartFormat chart="9" format="213">
      <pivotArea type="data" outline="0" fieldPosition="0">
        <references count="2">
          <reference field="4294967294" count="1" selected="0">
            <x v="3"/>
          </reference>
          <reference field="11" count="1" selected="0">
            <x v="3"/>
          </reference>
        </references>
      </pivotArea>
    </chartFormat>
    <chartFormat chart="9" format="214">
      <pivotArea type="data" outline="0" fieldPosition="0">
        <references count="2">
          <reference field="4294967294" count="1" selected="0">
            <x v="3"/>
          </reference>
          <reference field="11" count="1" selected="0">
            <x v="4"/>
          </reference>
        </references>
      </pivotArea>
    </chartFormat>
    <chartFormat chart="9" format="215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9" format="216">
      <pivotArea type="data" outline="0" fieldPosition="0">
        <references count="2">
          <reference field="4294967294" count="1" selected="0">
            <x v="3"/>
          </reference>
          <reference field="11" count="1" selected="0">
            <x v="6"/>
          </reference>
        </references>
      </pivotArea>
    </chartFormat>
    <chartFormat chart="9" format="217">
      <pivotArea type="data" outline="0" fieldPosition="0">
        <references count="2">
          <reference field="4294967294" count="1" selected="0">
            <x v="3"/>
          </reference>
          <reference field="11" count="1" selected="0">
            <x v="7"/>
          </reference>
        </references>
      </pivotArea>
    </chartFormat>
    <chartFormat chart="9" format="218">
      <pivotArea type="data" outline="0" fieldPosition="0">
        <references count="2">
          <reference field="4294967294" count="1" selected="0">
            <x v="3"/>
          </reference>
          <reference field="11" count="1" selected="0">
            <x v="8"/>
          </reference>
        </references>
      </pivotArea>
    </chartFormat>
    <chartFormat chart="9" format="219">
      <pivotArea type="data" outline="0" fieldPosition="0">
        <references count="2">
          <reference field="4294967294" count="1" selected="0">
            <x v="3"/>
          </reference>
          <reference field="11" count="1" selected="0">
            <x v="9"/>
          </reference>
        </references>
      </pivotArea>
    </chartFormat>
    <chartFormat chart="9" format="220">
      <pivotArea type="data" outline="0" fieldPosition="0">
        <references count="2">
          <reference field="4294967294" count="1" selected="0">
            <x v="3"/>
          </reference>
          <reference field="11" count="1" selected="0">
            <x v="10"/>
          </reference>
        </references>
      </pivotArea>
    </chartFormat>
    <chartFormat chart="9" format="221">
      <pivotArea type="data" outline="0" fieldPosition="0">
        <references count="2">
          <reference field="4294967294" count="1" selected="0">
            <x v="3"/>
          </reference>
          <reference field="11" count="1" selected="0">
            <x v="11"/>
          </reference>
        </references>
      </pivotArea>
    </chartFormat>
    <chartFormat chart="75" format="27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5" format="275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75" format="276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75" format="277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75" format="278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75" format="279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75" format="280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75" format="28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75" format="282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75" format="283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75" format="284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75" format="285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75" format="286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75" format="28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5" format="288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75" format="289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75" format="290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75" format="291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75" format="292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75" format="293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75" format="294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75" format="295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75" format="296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75" format="297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75" format="298">
      <pivotArea type="data" outline="0" fieldPosition="0">
        <references count="2">
          <reference field="4294967294" count="1" selected="0">
            <x v="1"/>
          </reference>
          <reference field="11" count="1" selected="0">
            <x v="10"/>
          </reference>
        </references>
      </pivotArea>
    </chartFormat>
    <chartFormat chart="75" format="299">
      <pivotArea type="data" outline="0" fieldPosition="0">
        <references count="2">
          <reference field="4294967294" count="1" selected="0">
            <x v="1"/>
          </reference>
          <reference field="11" count="1" selected="0">
            <x v="11"/>
          </reference>
        </references>
      </pivotArea>
    </chartFormat>
    <chartFormat chart="75" format="30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75" format="301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75" format="302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75" format="303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75" format="304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75" format="305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75" format="306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75" format="307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75" format="308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75" format="309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75" format="310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75" format="311">
      <pivotArea type="data" outline="0" fieldPosition="0">
        <references count="2">
          <reference field="4294967294" count="1" selected="0">
            <x v="2"/>
          </reference>
          <reference field="11" count="1" selected="0">
            <x v="10"/>
          </reference>
        </references>
      </pivotArea>
    </chartFormat>
    <chartFormat chart="75" format="312">
      <pivotArea type="data" outline="0" fieldPosition="0">
        <references count="2">
          <reference field="4294967294" count="1" selected="0">
            <x v="2"/>
          </reference>
          <reference field="11" count="1" selected="0">
            <x v="11"/>
          </reference>
        </references>
      </pivotArea>
    </chartFormat>
    <chartFormat chart="75" format="3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75" format="314">
      <pivotArea type="data" outline="0" fieldPosition="0">
        <references count="2">
          <reference field="4294967294" count="1" selected="0">
            <x v="3"/>
          </reference>
          <reference field="11" count="1" selected="0">
            <x v="0"/>
          </reference>
        </references>
      </pivotArea>
    </chartFormat>
    <chartFormat chart="75" format="315">
      <pivotArea type="data" outline="0" fieldPosition="0">
        <references count="2">
          <reference field="4294967294" count="1" selected="0">
            <x v="3"/>
          </reference>
          <reference field="11" count="1" selected="0">
            <x v="1"/>
          </reference>
        </references>
      </pivotArea>
    </chartFormat>
    <chartFormat chart="75" format="316">
      <pivotArea type="data" outline="0" fieldPosition="0">
        <references count="2">
          <reference field="4294967294" count="1" selected="0">
            <x v="3"/>
          </reference>
          <reference field="11" count="1" selected="0">
            <x v="2"/>
          </reference>
        </references>
      </pivotArea>
    </chartFormat>
    <chartFormat chart="75" format="317">
      <pivotArea type="data" outline="0" fieldPosition="0">
        <references count="2">
          <reference field="4294967294" count="1" selected="0">
            <x v="3"/>
          </reference>
          <reference field="11" count="1" selected="0">
            <x v="3"/>
          </reference>
        </references>
      </pivotArea>
    </chartFormat>
    <chartFormat chart="75" format="318">
      <pivotArea type="data" outline="0" fieldPosition="0">
        <references count="2">
          <reference field="4294967294" count="1" selected="0">
            <x v="3"/>
          </reference>
          <reference field="11" count="1" selected="0">
            <x v="4"/>
          </reference>
        </references>
      </pivotArea>
    </chartFormat>
    <chartFormat chart="75" format="319">
      <pivotArea type="data" outline="0" fieldPosition="0">
        <references count="2">
          <reference field="4294967294" count="1" selected="0">
            <x v="3"/>
          </reference>
          <reference field="11" count="1" selected="0">
            <x v="5"/>
          </reference>
        </references>
      </pivotArea>
    </chartFormat>
    <chartFormat chart="75" format="320">
      <pivotArea type="data" outline="0" fieldPosition="0">
        <references count="2">
          <reference field="4294967294" count="1" selected="0">
            <x v="3"/>
          </reference>
          <reference field="11" count="1" selected="0">
            <x v="6"/>
          </reference>
        </references>
      </pivotArea>
    </chartFormat>
    <chartFormat chart="75" format="321">
      <pivotArea type="data" outline="0" fieldPosition="0">
        <references count="2">
          <reference field="4294967294" count="1" selected="0">
            <x v="3"/>
          </reference>
          <reference field="11" count="1" selected="0">
            <x v="7"/>
          </reference>
        </references>
      </pivotArea>
    </chartFormat>
    <chartFormat chart="75" format="322">
      <pivotArea type="data" outline="0" fieldPosition="0">
        <references count="2">
          <reference field="4294967294" count="1" selected="0">
            <x v="3"/>
          </reference>
          <reference field="11" count="1" selected="0">
            <x v="8"/>
          </reference>
        </references>
      </pivotArea>
    </chartFormat>
    <chartFormat chart="75" format="323">
      <pivotArea type="data" outline="0" fieldPosition="0">
        <references count="2">
          <reference field="4294967294" count="1" selected="0">
            <x v="3"/>
          </reference>
          <reference field="11" count="1" selected="0">
            <x v="9"/>
          </reference>
        </references>
      </pivotArea>
    </chartFormat>
    <chartFormat chart="75" format="324">
      <pivotArea type="data" outline="0" fieldPosition="0">
        <references count="2">
          <reference field="4294967294" count="1" selected="0">
            <x v="3"/>
          </reference>
          <reference field="11" count="1" selected="0">
            <x v="10"/>
          </reference>
        </references>
      </pivotArea>
    </chartFormat>
    <chartFormat chart="75" format="325">
      <pivotArea type="data" outline="0" fieldPosition="0">
        <references count="2">
          <reference field="4294967294" count="1" selected="0">
            <x v="3"/>
          </reference>
          <reference field="11" count="1" selected="0">
            <x v="11"/>
          </reference>
        </references>
      </pivotArea>
    </chartFormat>
  </chartFormats>
  <pivotHierarchies count="27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Firma">
      <mps count="4">
        <mp field="7"/>
        <mp field="8"/>
        <mp field="9"/>
        <mp field="1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 caption="Čiastka predajná kumulovane"/>
    <pivotHierarchy dragToRow="0" dragToCol="0" dragToPage="0" dragToData="1"/>
    <pivotHierarchy dragToRow="0" dragToCol="0" dragToPage="0" dragToData="1" caption="Zisk kumulovan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</pivotHierarchies>
  <pivotTableStyleInfo name="Styl kontingenční tabulky - POHODA BI" showRowHeaders="1" showColHeaders="1" showRowStripes="0" showColStripes="0" showLastColumn="1"/>
  <rowHierarchiesUsage count="1">
    <rowHierarchyUsage hierarchyUsage="4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>
        <x14:conditionalFormats count="2">
          <x14:conditionalFormat scope="data" priority="1" id="{BB74D9D1-5A5F-429D-A815-CD603DBC1888}">
            <x14:pivotAreas count="1">
              <pivotArea outline="0" fieldPosition="0">
                <references count="1">
                  <reference field="4294967294" count="1" selected="0">
                    <x v="0"/>
                  </reference>
                </references>
              </pivotArea>
            </x14:pivotAreas>
          </x14:conditionalFormat>
          <x14:conditionalFormat scope="data" priority="2" id="{7CE165A6-C042-464D-BAEC-F1FE714EFEE2}">
            <x14:pivotAreas count="1">
              <pivotArea outline="0" fieldPosition="0">
                <references count="1">
                  <reference field="4294967294" count="1" selected="0">
                    <x v="1"/>
                  </reference>
                </references>
              </pivotArea>
            </x14:pivotAreas>
          </x14:conditionalFormat>
        </x14:conditionalFormats>
      </x14:pivotTableDefinition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Kontingenční tabulka Tržba a zisk zásob" cacheId="47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75" fieldListSortAscending="1">
  <location ref="D18:G29" firstHeaderRow="0" firstDataRow="1" firstDataCol="1" rowPageCount="6" colPageCount="1"/>
  <pivotFields count="38"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measureFilter="1" sortType="descending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11"/>
  </rowFields>
  <rowItems count="11">
    <i>
      <x v="5"/>
    </i>
    <i>
      <x v="2"/>
    </i>
    <i>
      <x v="4"/>
    </i>
    <i>
      <x v="1"/>
    </i>
    <i>
      <x v="3"/>
    </i>
    <i>
      <x/>
    </i>
    <i>
      <x v="8"/>
    </i>
    <i>
      <x v="7"/>
    </i>
    <i>
      <x v="9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6">
    <pageField fld="3" hier="29" name="[Činnost].[Název činnosti].[All]" cap="All"/>
    <pageField fld="2" hier="93" name="[Středisko].[Název střediska].[All]" cap="All"/>
    <pageField fld="4" hier="138" name="[Zakázka].[Číslo zakázky].[All]" cap="All"/>
    <pageField fld="12" hier="43" name="[Datum].[Kalendářní].[All]" cap="All"/>
    <pageField fld="5" hier="182" name="[Zdroj].[Hierarchie zdrojů].[All]" cap="All"/>
    <pageField fld="37" hier="26" name="[Atributy pohybu].[Typ operace].[All]" cap="All"/>
  </pageFields>
  <dataFields count="3">
    <dataField name="Množstvo" fld="36" baseField="11" baseItem="5"/>
    <dataField fld="1" baseField="0" baseItem="0" numFmtId="166"/>
    <dataField name="Čiastka predajná" fld="0" baseField="11" baseItem="5" numFmtId="166"/>
  </dataFields>
  <formats count="2">
    <format dxfId="38">
      <pivotArea outline="0" fieldPosition="0">
        <references count="1">
          <reference field="4294967294" count="1">
            <x v="1"/>
          </reference>
        </references>
      </pivotArea>
    </format>
    <format dxfId="37">
      <pivotArea outline="0" fieldPosition="0">
        <references count="1">
          <reference field="4294967294" count="1">
            <x v="2"/>
          </reference>
        </references>
      </pivotArea>
    </format>
  </formats>
  <chartFormats count="75">
    <chartFormat chart="1" format="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9" format="3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9" format="4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9" format="5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9" format="72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69" format="73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69" format="74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69" format="75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69" format="76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69" format="77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69" format="78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69" format="79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69" format="80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69" format="8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69" format="82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69" format="83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69" format="84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69" format="85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69" format="86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69" format="87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69" format="88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69" format="89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69" format="90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69" format="91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69" format="92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69" format="93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69" format="94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69" format="95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69" format="96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69" format="97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69" format="98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69" format="99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69" format="100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69" format="101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66" format="36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66" format="37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66" format="38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66" format="39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66" format="40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66" format="4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66" format="42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66" format="43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66" format="44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66" format="45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66" format="46">
      <pivotArea type="data" outline="0" fieldPosition="0">
        <references count="2">
          <reference field="4294967294" count="1" selected="0">
            <x v="1"/>
          </reference>
          <reference field="11" count="1" selected="0">
            <x v="5"/>
          </reference>
        </references>
      </pivotArea>
    </chartFormat>
    <chartFormat chart="66" format="47">
      <pivotArea type="data" outline="0" fieldPosition="0">
        <references count="2">
          <reference field="4294967294" count="1" selected="0">
            <x v="1"/>
          </reference>
          <reference field="11" count="1" selected="0">
            <x v="2"/>
          </reference>
        </references>
      </pivotArea>
    </chartFormat>
    <chartFormat chart="66" format="48">
      <pivotArea type="data" outline="0" fieldPosition="0">
        <references count="2">
          <reference field="4294967294" count="1" selected="0">
            <x v="1"/>
          </reference>
          <reference field="11" count="1" selected="0">
            <x v="4"/>
          </reference>
        </references>
      </pivotArea>
    </chartFormat>
    <chartFormat chart="66" format="49">
      <pivotArea type="data" outline="0" fieldPosition="0">
        <references count="2">
          <reference field="4294967294" count="1" selected="0">
            <x v="1"/>
          </reference>
          <reference field="11" count="1" selected="0">
            <x v="1"/>
          </reference>
        </references>
      </pivotArea>
    </chartFormat>
    <chartFormat chart="66" format="50">
      <pivotArea type="data" outline="0" fieldPosition="0">
        <references count="2">
          <reference field="4294967294" count="1" selected="0">
            <x v="1"/>
          </reference>
          <reference field="11" count="1" selected="0">
            <x v="3"/>
          </reference>
        </references>
      </pivotArea>
    </chartFormat>
    <chartFormat chart="66" format="51">
      <pivotArea type="data" outline="0" fieldPosition="0">
        <references count="2">
          <reference field="4294967294" count="1" selected="0">
            <x v="1"/>
          </reference>
          <reference field="11" count="1" selected="0">
            <x v="0"/>
          </reference>
        </references>
      </pivotArea>
    </chartFormat>
    <chartFormat chart="66" format="52">
      <pivotArea type="data" outline="0" fieldPosition="0">
        <references count="2">
          <reference field="4294967294" count="1" selected="0">
            <x v="1"/>
          </reference>
          <reference field="11" count="1" selected="0">
            <x v="8"/>
          </reference>
        </references>
      </pivotArea>
    </chartFormat>
    <chartFormat chart="66" format="53">
      <pivotArea type="data" outline="0" fieldPosition="0">
        <references count="2">
          <reference field="4294967294" count="1" selected="0">
            <x v="1"/>
          </reference>
          <reference field="11" count="1" selected="0">
            <x v="7"/>
          </reference>
        </references>
      </pivotArea>
    </chartFormat>
    <chartFormat chart="66" format="54">
      <pivotArea type="data" outline="0" fieldPosition="0">
        <references count="2">
          <reference field="4294967294" count="1" selected="0">
            <x v="1"/>
          </reference>
          <reference field="11" count="1" selected="0">
            <x v="9"/>
          </reference>
        </references>
      </pivotArea>
    </chartFormat>
    <chartFormat chart="66" format="55">
      <pivotArea type="data" outline="0" fieldPosition="0">
        <references count="2">
          <reference field="4294967294" count="1" selected="0">
            <x v="1"/>
          </reference>
          <reference field="11" count="1" selected="0">
            <x v="6"/>
          </reference>
        </references>
      </pivotArea>
    </chartFormat>
    <chartFormat chart="66" format="56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  <chartFormat chart="66" format="57">
      <pivotArea type="data" outline="0" fieldPosition="0">
        <references count="2">
          <reference field="4294967294" count="1" selected="0">
            <x v="2"/>
          </reference>
          <reference field="11" count="1" selected="0">
            <x v="2"/>
          </reference>
        </references>
      </pivotArea>
    </chartFormat>
    <chartFormat chart="66" format="58">
      <pivotArea type="data" outline="0" fieldPosition="0">
        <references count="2">
          <reference field="4294967294" count="1" selected="0">
            <x v="2"/>
          </reference>
          <reference field="11" count="1" selected="0">
            <x v="4"/>
          </reference>
        </references>
      </pivotArea>
    </chartFormat>
    <chartFormat chart="66" format="59">
      <pivotArea type="data" outline="0" fieldPosition="0">
        <references count="2">
          <reference field="4294967294" count="1" selected="0">
            <x v="2"/>
          </reference>
          <reference field="11" count="1" selected="0">
            <x v="1"/>
          </reference>
        </references>
      </pivotArea>
    </chartFormat>
    <chartFormat chart="66" format="60">
      <pivotArea type="data" outline="0" fieldPosition="0">
        <references count="2">
          <reference field="4294967294" count="1" selected="0">
            <x v="2"/>
          </reference>
          <reference field="11" count="1" selected="0">
            <x v="3"/>
          </reference>
        </references>
      </pivotArea>
    </chartFormat>
    <chartFormat chart="66" format="61">
      <pivotArea type="data" outline="0" fieldPosition="0">
        <references count="2">
          <reference field="4294967294" count="1" selected="0">
            <x v="2"/>
          </reference>
          <reference field="11" count="1" selected="0">
            <x v="0"/>
          </reference>
        </references>
      </pivotArea>
    </chartFormat>
    <chartFormat chart="66" format="62">
      <pivotArea type="data" outline="0" fieldPosition="0">
        <references count="2">
          <reference field="4294967294" count="1" selected="0">
            <x v="2"/>
          </reference>
          <reference field="11" count="1" selected="0">
            <x v="8"/>
          </reference>
        </references>
      </pivotArea>
    </chartFormat>
    <chartFormat chart="66" format="63">
      <pivotArea type="data" outline="0" fieldPosition="0">
        <references count="2">
          <reference field="4294967294" count="1" selected="0">
            <x v="2"/>
          </reference>
          <reference field="11" count="1" selected="0">
            <x v="7"/>
          </reference>
        </references>
      </pivotArea>
    </chartFormat>
    <chartFormat chart="66" format="64">
      <pivotArea type="data" outline="0" fieldPosition="0">
        <references count="2">
          <reference field="4294967294" count="1" selected="0">
            <x v="2"/>
          </reference>
          <reference field="11" count="1" selected="0">
            <x v="9"/>
          </reference>
        </references>
      </pivotArea>
    </chartFormat>
    <chartFormat chart="66" format="65">
      <pivotArea type="data" outline="0" fieldPosition="0">
        <references count="2">
          <reference field="4294967294" count="1" selected="0">
            <x v="2"/>
          </reference>
          <reference field="11" count="1" selected="0">
            <x v="6"/>
          </reference>
        </references>
      </pivotArea>
    </chartFormat>
    <chartFormat chart="3" format="1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3" format="12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3" format="13">
      <pivotArea type="data" outline="0" fieldPosition="0">
        <references count="2">
          <reference field="4294967294" count="1" selected="0">
            <x v="0"/>
          </reference>
          <reference field="11" count="1" selected="0">
            <x v="9"/>
          </reference>
        </references>
      </pivotArea>
    </chartFormat>
    <chartFormat chart="3" format="14">
      <pivotArea type="data" outline="0" fieldPosition="0">
        <references count="2">
          <reference field="4294967294" count="1" selected="0">
            <x v="2"/>
          </reference>
          <reference field="11" count="1" selected="0">
            <x v="5"/>
          </reference>
        </references>
      </pivotArea>
    </chartFormat>
  </chartFormat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Firma">
      <mps count="4">
        <mp field="7"/>
        <mp field="8"/>
        <mp field="9"/>
        <mp field="1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 caption="Množstvo"/>
    <pivotHierarchy dragToRow="0" dragToCol="0" dragToPage="0" dragToData="1"/>
    <pivotHierarchy dragToRow="0" dragToCol="0" dragToPage="0" dragToData="1" caption="Čiastka predajná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1" type="count" id="4" iMeasureHier="228">
      <autoFilter ref="A1">
        <filterColumn colId="0">
          <top10 val="10" filterVal="10"/>
        </filterColumn>
      </autoFilter>
    </filter>
  </filters>
  <rowHierarchiesUsage count="1">
    <rowHierarchyUsage hierarchyUsage="16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Stav skladů KT Top 50 zásob" cacheId="42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69" fieldListSortAscending="1">
  <location ref="D73:F107" firstHeaderRow="0" firstDataRow="1" firstDataCol="1" rowPageCount="6" colPageCount="1"/>
  <pivotFields count="25"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measureFilter="1" sortType="ascending" defaultAttributeDrillState="1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showAll="0"/>
    <pivotField dataField="1" showAll="0"/>
    <pivotField allDrilled="1"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11"/>
  </rowFields>
  <rowItems count="34">
    <i>
      <x v="12"/>
    </i>
    <i>
      <x v="18"/>
    </i>
    <i>
      <x/>
    </i>
    <i>
      <x v="30"/>
    </i>
    <i>
      <x v="3"/>
    </i>
    <i>
      <x v="16"/>
    </i>
    <i>
      <x v="32"/>
    </i>
    <i>
      <x v="17"/>
    </i>
    <i>
      <x v="22"/>
    </i>
    <i>
      <x v="4"/>
    </i>
    <i>
      <x v="21"/>
    </i>
    <i>
      <x v="11"/>
    </i>
    <i>
      <x v="24"/>
    </i>
    <i>
      <x v="9"/>
    </i>
    <i>
      <x v="2"/>
    </i>
    <i>
      <x v="10"/>
    </i>
    <i>
      <x v="31"/>
    </i>
    <i>
      <x v="14"/>
    </i>
    <i>
      <x v="20"/>
    </i>
    <i>
      <x v="23"/>
    </i>
    <i>
      <x v="5"/>
    </i>
    <i>
      <x v="1"/>
    </i>
    <i>
      <x v="27"/>
    </i>
    <i>
      <x v="28"/>
    </i>
    <i>
      <x v="26"/>
    </i>
    <i>
      <x v="25"/>
    </i>
    <i>
      <x v="6"/>
    </i>
    <i>
      <x v="29"/>
    </i>
    <i>
      <x v="15"/>
    </i>
    <i>
      <x v="13"/>
    </i>
    <i>
      <x v="7"/>
    </i>
    <i>
      <x v="8"/>
    </i>
    <i>
      <x v="19"/>
    </i>
    <i t="grand">
      <x/>
    </i>
  </rowItems>
  <colFields count="1">
    <field x="-2"/>
  </colFields>
  <colItems count="2">
    <i>
      <x/>
    </i>
    <i i="1">
      <x v="1"/>
    </i>
  </colItems>
  <pageFields count="6">
    <pageField fld="10" hier="181" name="[Zdroj].[Aktuální zdroj].&amp;[Aktuální]" cap="Aktuální"/>
    <pageField fld="1" hier="29" name="[Činnost].[Název činnosti].[All]" cap="All"/>
    <pageField fld="0" hier="93" name="[Středisko].[Název střediska].[All]" cap="All"/>
    <pageField fld="2" hier="138" name="[Zakázka].[Číslo zakázky].[All]" cap="All"/>
    <pageField fld="3" hier="182" name="[Zdroj].[Hierarchie zdrojů].[All]" cap="All"/>
    <pageField fld="9" hier="26" name="[Atributy pohybu].[Typ operace].[All]" cap="All"/>
  </pageFields>
  <dataFields count="2">
    <dataField name="Stav zásoby na sklade" fld="12" baseField="11" baseItem="12"/>
    <dataField name="Ocenenie na sklade" fld="13" baseField="11" baseItem="12" numFmtId="166"/>
  </dataFields>
  <chartFormats count="2">
    <chartFormat chart="1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 multipleItemSelectionAllowed="1"/>
    <pivotHierarchy multipleItemSelectionAllowed="1"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Firma">
      <mps count="4">
        <mp field="5"/>
        <mp field="6"/>
        <mp field="7"/>
        <mp field="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Stav zásoby na sklade"/>
    <pivotHierarchy dragToRow="0" dragToCol="0" dragToPage="0" dragToData="1" caption="Ocenenie na sklad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1" type="count" id="1" iMeasureHier="229">
      <autoFilter ref="A1">
        <filterColumn colId="0">
          <top10 val="50" filterVal="50"/>
        </filterColumn>
      </autoFilter>
    </filter>
  </filters>
  <rowHierarchiesUsage count="1">
    <rowHierarchyUsage hierarchyUsage="16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Kontingenční tabulka 2" cacheId="73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fieldListSortAscending="1">
  <location ref="A1:D35" firstHeaderRow="0" firstDataRow="1" firstDataCol="1"/>
  <pivotFields count="4">
    <pivotField dataField="1" showAll="0"/>
    <pivotField dataField="1" showAll="0"/>
    <pivotField dataField="1" showAll="0"/>
    <pivotField axis="axisRow" allDrilled="1" showAll="0" dataSourceSort="1" defaultAttributeDrillState="1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</pivotFields>
  <rowFields count="1"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0" baseField="0" baseItem="0"/>
    <dataField fld="1" baseField="0" baseItem="0"/>
    <dataField fld="2" baseField="0" baseItem="0"/>
  </dataField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6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řehled prodejů KT Objednávky chybějící na skladě" cacheId="60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16" fieldListSortAscending="1">
  <location ref="D112:F123" firstHeaderRow="0" firstDataRow="1" firstDataCol="1" rowPageCount="1" colPageCount="1"/>
  <pivotFields count="13">
    <pivotField allDrilled="1" showAll="0" dataSourceSort="1" defaultAttributeDrillState="1">
      <items count="3">
        <item s="1" x="0"/>
        <item s="1" x="1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measureFilter="1" sortType="ascending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allDrilled="1"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</pivotFields>
  <rowFields count="1">
    <field x="2"/>
  </rowFields>
  <rowItems count="11">
    <i>
      <x/>
    </i>
    <i>
      <x v="2"/>
    </i>
    <i>
      <x v="5"/>
    </i>
    <i>
      <x v="7"/>
    </i>
    <i>
      <x v="8"/>
    </i>
    <i>
      <x v="6"/>
    </i>
    <i>
      <x v="4"/>
    </i>
    <i>
      <x v="1"/>
    </i>
    <i>
      <x v="3"/>
    </i>
    <i>
      <x v="9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181" name="[Zdroj].[Aktuální zdroj].&amp;[Aktuální]" cap="Aktuální"/>
  </pageFields>
  <dataFields count="2">
    <dataField name="Stav o objednávkách" fld="3" baseField="2" baseItem="2"/>
    <dataField name="Stav na sklade" fld="4" baseField="2" baseItem="2"/>
  </dataFields>
  <formats count="6"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2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2" count="0"/>
        </references>
      </pivotArea>
    </format>
    <format dxfId="52">
      <pivotArea dataOnly="0" labelOnly="1" grandRow="1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Zdroj].[Aktuální zdroj].&amp;[Aktuální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2" type="count" id="5" iMeasureHier="254">
      <autoFilter ref="A1">
        <filterColumn colId="0">
          <top10 val="10" filterVal="10"/>
        </filterColumn>
      </autoFilter>
    </filter>
  </filters>
  <rowHierarchiesUsage count="1">
    <rowHierarchyUsage hierarchyUsage="16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4000000}" name="Přehled prodejů KT Tržba a zisk" cacheId="30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5" fieldListSortAscending="1">
  <location ref="D93:F104" firstHeaderRow="0" firstDataRow="1" firstDataCol="1"/>
  <pivotFields count="4">
    <pivotField axis="axisRow" allDrilled="1" showAll="0" measureFilter="1" sortType="ascending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showAll="0"/>
    <pivotField dataField="1" showAll="0"/>
    <pivotField allDrilled="1" showAll="0" dataSourceSort="1" defaultAttributeDrillState="1"/>
  </pivotFields>
  <rowFields count="1">
    <field x="0"/>
  </rowFields>
  <rowItems count="11">
    <i>
      <x v="6"/>
    </i>
    <i>
      <x v="9"/>
    </i>
    <i>
      <x v="7"/>
    </i>
    <i>
      <x v="8"/>
    </i>
    <i>
      <x/>
    </i>
    <i>
      <x v="3"/>
    </i>
    <i>
      <x v="1"/>
    </i>
    <i>
      <x v="4"/>
    </i>
    <i>
      <x v="2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fld="2" baseField="0" baseItem="0"/>
    <dataField name="Čiastka predajná" fld="1" baseField="0" baseItem="6"/>
  </dataFields>
  <formats count="6"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0" type="button" dataOnly="0" labelOnly="1" outline="0" axis="axisRow" fieldPosition="0"/>
    </format>
    <format dxfId="60">
      <pivotArea dataOnly="0" labelOnly="1" outline="0" axis="axisValues" fieldPosition="0"/>
    </format>
    <format dxfId="59">
      <pivotArea dataOnly="0" labelOnly="1" fieldPosition="0">
        <references count="1">
          <reference field="0" count="0"/>
        </references>
      </pivotArea>
    </format>
    <format dxfId="58">
      <pivotArea dataOnly="0" labelOnly="1" grandRow="1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 caption="Čiastka predajná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0" type="count" id="1" iMeasureHier="228">
      <autoFilter ref="A1">
        <filterColumn colId="0">
          <top10 val="10" filterVal="10"/>
        </filterColumn>
      </autoFilter>
    </filter>
  </filters>
  <rowHierarchiesUsage count="1">
    <rowHierarchyUsage hierarchyUsage="16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řehled prodejů KT Množství" cacheId="27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3" fieldListSortAscending="1">
  <location ref="H93:I100" firstHeaderRow="1" firstDataRow="1" firstDataCol="1" rowPageCount="2" colPageCount="1"/>
  <pivotFields count="5">
    <pivotField axis="axisRow" allDrilled="1" showAll="0" measureFilter="1" sortType="ascending" defaultAttributeDrillState="1">
      <items count="7">
        <item x="0"/>
        <item x="1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</pivotFields>
  <rowFields count="1">
    <field x="0"/>
  </rowFields>
  <rowItems count="7">
    <i>
      <x v="2"/>
    </i>
    <i>
      <x v="3"/>
    </i>
    <i>
      <x v="5"/>
    </i>
    <i>
      <x/>
    </i>
    <i>
      <x v="1"/>
    </i>
    <i>
      <x v="4"/>
    </i>
    <i t="grand">
      <x/>
    </i>
  </rowItems>
  <colItems count="1">
    <i/>
  </colItems>
  <pageFields count="2">
    <pageField fld="2" hier="26" name="[Atributy pohybu].[Typ operace].[All]" cap="All"/>
    <pageField fld="3" hier="22" name="[Atributy pohybu].[Agenda].&amp;[Výroba]" cap="Výroba"/>
  </pageFields>
  <dataFields count="1">
    <dataField name="Množstvo" fld="1" baseField="0" baseItem="2"/>
  </dataFields>
  <formats count="6"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0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0" count="0"/>
        </references>
      </pivotArea>
    </format>
    <format dxfId="64">
      <pivotArea dataOnly="0" labelOnly="1" grandRow="1" outline="0" fieldPosition="0"/>
    </format>
  </formats>
  <chartFormats count="7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8" level="1">
        <member name="[Atributy pohybu].[Agenda].&amp;[Výroba]"/>
        <member name=""/>
        <member name=""/>
        <member name=""/>
        <member name=""/>
        <member name=""/>
        <member name=""/>
        <member name="[Atributy pohybu].[Agenda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 caption="Množstvo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0" type="count" id="2" iMeasureHier="228">
      <autoFilter ref="A1">
        <filterColumn colId="0">
          <top10 val="10" filterVal="10"/>
        </filterColumn>
      </autoFilter>
    </filter>
  </filters>
  <rowHierarchiesUsage count="1">
    <rowHierarchyUsage hierarchyUsage="16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 1" cacheId="63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fieldListSortAscending="1">
  <location ref="H112" firstHeaderRow="0" firstDataRow="0" firstDataCol="0" rowPageCount="1" colPageCount="1"/>
  <pivotFields count="1">
    <pivotField axis="axisPage" allDrilled="1" showAll="0" dataSourceSort="1" defaultAttributeDrillState="1">
      <items count="1">
        <item t="default"/>
      </items>
    </pivotField>
  </pivotFields>
  <pageFields count="1">
    <pageField fld="0" hier="48" name="[Datum].[Rok].&amp;[2020]" cap="2020"/>
  </pageField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Datum].[Rok].&amp;[202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5000000}" name="Přehled prodejů KT Zisk kumulovaně" cacheId="70" applyNumberFormats="0" applyBorderFormats="0" applyFontFormats="0" applyPatternFormats="0" applyAlignmentFormats="0" applyWidthHeightFormats="1" dataCaption="Hodnoty" updatedVersion="6" minRefreshableVersion="3" useAutoFormatting="1" subtotalHiddenItems="1" rowGrandTotals="0" colGrandTotals="0" itemPrintTitles="1" createdVersion="5" indent="0" outline="1" outlineData="1" multipleFieldFilters="0" chartFormat="47" fieldListSortAscending="1">
  <location ref="D75:H88" firstHeaderRow="1" firstDataRow="2" firstDataCol="1"/>
  <pivotFields count="3">
    <pivotField axis="axisCol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Zisk kumulovane" fld="2" showDataAs="runTotal" baseField="1" baseItem="0"/>
  </dataFields>
  <formats count="4">
    <format dxfId="73">
      <pivotArea type="all" dataOnly="0" outline="0" fieldPosition="0"/>
    </format>
    <format dxfId="72">
      <pivotArea outline="0" collapsedLevelsAreSubtotals="1" fieldPosition="0"/>
    </format>
    <format dxfId="71">
      <pivotArea dataOnly="0" labelOnly="1" fieldPosition="0">
        <references count="1">
          <reference field="1" count="0"/>
        </references>
      </pivotArea>
    </format>
    <format dxfId="70">
      <pivotArea dataOnly="0" labelOnly="1" fieldPosition="0">
        <references count="1">
          <reference field="0" count="0"/>
        </references>
      </pivotArea>
    </format>
  </formats>
  <conditionalFormats count="1">
    <conditionalFormat scope="field" priority="2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0" count="0" selected="0"/>
            <reference field="1" count="0" selected="0"/>
          </references>
        </pivotArea>
      </pivotAreas>
    </conditionalFormat>
  </conditionalFormats>
  <chartFormats count="10">
    <chartFormat chart="1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0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chartFormat>
    <chartFormat chart="1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Zisk kumulovan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47"/>
  </rowHierarchiesUsage>
  <colHierarchiesUsage count="1">
    <colHierarchyUsage hierarchyUsage="4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Přehled skladů - VNC" cacheId="34" applyNumberFormats="0" applyBorderFormats="0" applyFontFormats="0" applyPatternFormats="0" applyAlignmentFormats="0" applyWidthHeightFormats="1" dataCaption="Hodnoty" updatedVersion="6" minRefreshableVersion="3" subtotalHiddenItems="1" itemPrintTitles="1" createdVersion="5" indent="0" outline="1" outlineData="1" multipleFieldFilters="0" chartFormat="14" fieldListSortAscending="1">
  <location ref="D39:E43" firstHeaderRow="1" firstDataRow="1" firstDataCol="1"/>
  <pivotFields count="15">
    <pivotField dataField="1" showAll="0"/>
    <pivotField axis="axisRow" allDrilled="1" showAll="0" dataSourceSort="1">
      <items count="4">
        <item c="1" x="0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Ocenenie na sklade" fld="0" baseField="1" baseItem="0" numFmtId="166"/>
  </dataFields>
  <chartFormats count="12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6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6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3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3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Firma">
      <mps count="4">
        <mp field="11"/>
        <mp field="12"/>
        <mp field="13"/>
        <mp field="1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Ocenenie na sklad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7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Přehled skladů - prodejní ceny" cacheId="38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2" fieldListSortAscending="1">
  <location ref="G39:H43" firstHeaderRow="1" firstDataRow="1" firstDataCol="1" rowPageCount="1" colPageCount="1"/>
  <pivotFields count="16"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>
      <items count="4">
        <item c="1" x="0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1" hier="1" name="[Atributy ceny].[Název ceny].&amp;[Maloobchodná cena]" cap="Maloobchodná cena"/>
  </pageFields>
  <dataFields count="1">
    <dataField name="Hodnota v cene" fld="0" baseField="2" baseItem="0" numFmtId="166"/>
  </dataFields>
  <formats count="2">
    <format dxfId="45">
      <pivotArea outline="0" collapsedLevelsAreSubtotals="1" fieldPosition="0"/>
    </format>
    <format dxfId="44">
      <pivotArea outline="0" fieldPosition="0">
        <references count="1">
          <reference field="4294967294" count="1">
            <x v="0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Hierarchies count="272">
    <pivotHierarchy/>
    <pivotHierarchy multipleItemSelectionAllowed="1">
      <members count="1" level="1">
        <member name="[Atributy ceny].[Název ceny].&amp;[Maloobchodná cena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2"/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Hodnota v cen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7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Kontingenční tabulka celkové tržby a zisku" cacheId="56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3" fieldListSortAscending="1">
  <location ref="D14:F19" firstHeaderRow="0" firstDataRow="1" firstDataCol="1" rowPageCount="4" colPageCount="1"/>
  <pivotFields count="35">
    <pivotField axis="axisRow" allDrilled="1" showAll="0" dataSourceSort="1">
      <items count="7">
        <item c="1" x="0"/>
        <item c="1" x="1"/>
        <item c="1" x="2"/>
        <item c="1" x="3"/>
        <item x="4"/>
        <item x="5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4">
        <item c="1" x="0" d="1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4">
    <pageField fld="27" hier="29" name="[Činnost].[Název činnosti].[All]" cap="All"/>
    <pageField fld="26" hier="93" name="[Středisko].[Název střediska].[All]" cap="All"/>
    <pageField fld="28" hier="138" name="[Zakázka].[Číslo zakázky].[All]" cap="All"/>
    <pageField fld="29" hier="182" name="[Zdroj].[Hierarchie zdrojů].[All]" cap="All"/>
  </pageFields>
  <dataFields count="2">
    <dataField fld="25" baseField="0" baseItem="0" numFmtId="166"/>
    <dataField name="Čiastka predajná" fld="24" baseField="0" baseItem="0" numFmtId="166"/>
  </dataFields>
  <formats count="3">
    <format dxfId="43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42">
      <pivotArea outline="0" fieldPosition="0">
        <references count="1">
          <reference field="4294967294" count="1">
            <x v="0"/>
          </reference>
        </references>
      </pivotArea>
    </format>
    <format dxfId="41">
      <pivotArea outline="0" fieldPosition="0">
        <references count="1">
          <reference field="4294967294" count="1">
            <x v="1"/>
          </reference>
        </references>
      </pivotArea>
    </format>
  </formats>
  <chartFormats count="3">
    <chartFormat chart="1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1"/>
          </reference>
          <reference field="0" count="1" selected="0">
            <x v="5"/>
          </reference>
        </references>
      </pivotArea>
    </chartFormat>
  </chartFormats>
  <pivotHierarchies count="27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Firma">
      <mps count="4">
        <mp field="31"/>
        <mp field="32"/>
        <mp field="33"/>
        <mp field="3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 caption="Čiastka predajná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4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" xr10:uid="{00000000-0013-0000-FFFF-FFFF01000000}" sourceName="[Činnost].[Název činnosti]">
  <pivotTables>
    <pivotTable tabId="2" name="Kontingenční tabulka celkové tržby a zisku"/>
  </pivotTables>
  <data>
    <olap pivotCacheId="1723968637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[All].UNKNOWNMEMBER" c="neuvedeno"/>
              <i n="[Činnost].[Název činnosti].&amp;[DREVO]" c="DREVO" nd="1"/>
              <i n="[Činnost].[Název činnosti].&amp;[NÁBYTOK]" c="NÁBYTOK" nd="1"/>
              <i n="[Činnost].[Název činnosti].&amp;[SLUŽBY]" c="SLUŽBY" nd="1"/>
              <i n="[Činnost].[Název činnosti].&amp;[STAVEBNE]" c="STAVEBNE" nd="1"/>
            </range>
          </ranges>
        </level>
      </levels>
      <selections count="1">
        <selection n="[Činnost].[Název činnosti].[All]"/>
      </selections>
    </olap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21" xr10:uid="{00000000-0013-0000-FFFF-FFFF0A000000}" sourceName="[Činnost].[Název činnosti]">
  <pivotTables>
    <pivotTable tabId="6" name="Kontingenční tabulka tržby a zisku kumulovaně"/>
  </pivotTables>
  <data>
    <olap pivotCacheId="1161613357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[All].UNKNOWNMEMBER" c="neuvedeno"/>
              <i n="[Činnost].[Název činnosti].&amp;[DREVO]" c="DREVO" nd="1"/>
              <i n="[Činnost].[Název činnosti].&amp;[NÁBYTOK]" c="NÁBYTOK" nd="1"/>
              <i n="[Činnost].[Název činnosti].&amp;[SLUŽBY]" c="SLUŽBY" nd="1"/>
              <i n="[Činnost].[Název činnosti].&amp;[STAVEBNE]" c="STAVEBNE" nd="1"/>
            </range>
          </ranges>
        </level>
      </levels>
      <selections count="1">
        <selection n="[Činnost].[Název činnosti].[All]"/>
      </selections>
    </olap>
  </data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21" xr10:uid="{00000000-0013-0000-FFFF-FFFF0B000000}" sourceName="[Středisko].[Název střediska]">
  <pivotTables>
    <pivotTable tabId="6" name="Kontingenční tabulka tržby a zisku kumulovaně"/>
  </pivotTables>
  <data>
    <olap pivotCacheId="1161613357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21" xr10:uid="{00000000-0013-0000-FFFF-FFFF0C000000}" sourceName="[Zakázka].[Číslo zakázky]">
  <pivotTables>
    <pivotTable tabId="6" name="Kontingenční tabulka tržby a zisku kumulovaně"/>
  </pivotTables>
  <data>
    <olap pivotCacheId="1161613357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3]" c="17003"/>
              <i n="[Zakázka].[Číslo zakázky].&amp;[18003]" c="18003"/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1" xr10:uid="{00000000-0013-0000-FFFF-FFFF0D000000}" sourceName="[Zdroj].[Hierarchie zdrojů]">
  <pivotTables>
    <pivotTable tabId="6" name="Kontingenční tabulka tržby a zisku kumulovaně"/>
  </pivotTables>
  <data>
    <olap pivotCacheId="1161613357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k" xr10:uid="{00000000-0013-0000-FFFF-FFFF0E000000}" sourceName="[Datum].[Rok]">
  <pivotTables>
    <pivotTable tabId="6" name="Kontingenční tabulka tržby a zisku kumulovaně"/>
  </pivotTables>
  <data>
    <olap pivotCacheId="1161613357">
      <levels count="2">
        <level uniqueName="[Datum].[Rok].[(All)]" sourceCaption="(All)" count="0"/>
        <level uniqueName="[Datum].[Rok].[Rok]" sourceCaption="Rok" count="13">
          <ranges>
            <range startItem="0">
              <i n="[Datum].[Rok].&amp;[2017]" c="2017"/>
              <i n="[Datum].[Rok].&amp;[2018]" c="2018"/>
              <i n="[Datum].[Rok].&amp;[2019]" c="2019"/>
              <i n="[Datum].[Rok].&amp;[2020]" c="2020"/>
              <i n="[Datum].[Rok].&amp;[2010]" c="2010" nd="1"/>
              <i n="[Datum].[Rok].&amp;[2011]" c="2011" nd="1"/>
              <i n="[Datum].[Rok].&amp;[2012]" c="2012" nd="1"/>
              <i n="[Datum].[Rok].&amp;[2013]" c="2013" nd="1"/>
              <i n="[Datum].[Rok].&amp;[2014]" c="2014" nd="1"/>
              <i n="[Datum].[Rok].&amp;[2015]" c="2015" nd="1"/>
              <i n="[Datum].[Rok].&amp;[2016]" c="2016" nd="1"/>
              <i n="[Datum].[Rok].&amp;[2021]" c="2021" nd="1"/>
              <i n="[Datum].[Rok].[All].UNKNOWNMEMBER" c="neuvedeno" nd="1"/>
            </range>
          </ranges>
        </level>
      </levels>
      <selections count="1">
        <selection n="[Datum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].[Rok].[Rok]" count="9"/>
      </x15:slicerCacheHideItemsWithNoData>
    </x:ext>
  </extLst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Název" xr10:uid="{00000000-0013-0000-FFFF-FFFF0F000000}" sourceName="[Sklad].[Hierarchie Název]">
  <pivotTables>
    <pivotTable tabId="5" name="Stav skladů KT Top 50 zásob"/>
  </pivotTables>
  <data>
    <olap pivotCacheId="712857921">
      <levels count="9">
        <level uniqueName="[Sklad].[Hierarchie Název].[(All)]" sourceCaption="(All)" count="0"/>
        <level uniqueName="[Sklad].[Hierarchie Název].[Název skladu]" sourceCaption="Název skladu" count="4">
          <ranges>
            <range startItem="0">
              <i n="[Sklad].[Hierarchie Název].[Název skladu].&amp;[Predajný sklad]" c="Predajný sklad"/>
              <i n="[Sklad].[Hierarchie Název].[Název skladu].&amp;[Sklad materiálu]" c="Sklad materiálu"/>
              <i n="[Sklad].[Hierarchie Název].[Název skladu].&amp;[Sklad tovaru]" c="Sklad tovaru"/>
              <i n="[Sklad].[Hierarchie Název].[All].UNKNOWNMEMBER" c="neuvedeno" nd="1"/>
            </range>
          </ranges>
        </level>
        <level uniqueName="[Sklad].[Hierarchie Název].[Větev 1]" sourceCaption="Větev 1" count="0"/>
        <level uniqueName="[Sklad].[Hierarchie Název].[Větev 2]" sourceCaption="Větev 2" count="0"/>
        <level uniqueName="[Sklad].[Hierarchie Název].[Větev 3]" sourceCaption="Větev 3" count="0"/>
        <level uniqueName="[Sklad].[Hierarchie Název].[Větev 4]" sourceCaption="Větev 4" count="0"/>
        <level uniqueName="[Sklad].[Hierarchie Název].[Větev 5]" sourceCaption="Větev 5" count="0"/>
        <level uniqueName="[Sklad].[Hierarchie Název].[Větev 6]" sourceCaption="Větev 6" count="0"/>
        <level uniqueName="[Sklad].[Hierarchie Název].[Větev 7]" sourceCaption="Větev 7" count="0"/>
      </levels>
      <selections count="1">
        <selection n="[Sklad].[Hierarchie Název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klad].[Hierarchie Název].[Název skladu]" count="1"/>
      </x15:slicerCacheHideItemsWithNoData>
    </x:ext>
  </extLst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lenění" xr10:uid="{00000000-0013-0000-FFFF-FFFF10000000}" sourceName="[Sklad].[Název členění]">
  <pivotTables>
    <pivotTable tabId="5" name="Stav skladů KT Top 50 zásob"/>
  </pivotTables>
  <data>
    <olap pivotCacheId="712857921">
      <levels count="2">
        <level uniqueName="[Sklad].[Název členění].[(All)]" sourceCaption="(All)" count="0"/>
        <level uniqueName="[Sklad].[Název členění].[Název členění]" sourceCaption="Název členění" count="3">
          <ranges>
            <range startItem="0">
              <i n="[Sklad].[Název členění].&amp;[Predajný sklad]" c="Predajný sklad"/>
              <i n="[Sklad].[Název členění].&amp;[Sklad tovaru]" c="Sklad tovaru"/>
              <i n="[Sklad].[Název členění].[All].UNKNOWNMEMBER" c="neuvedeno"/>
            </range>
          </ranges>
        </level>
      </levels>
      <selections count="1">
        <selection n="[Sklad].[Název členění].[All]"/>
      </selections>
    </olap>
  </data>
</slicerCacheDefinition>
</file>

<file path=xl/slicerCaches/slicerCache1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Větev_1" xr10:uid="{00000000-0013-0000-FFFF-FFFF11000000}" sourceName="[Sklad].[Větev 1]">
  <pivotTables>
    <pivotTable tabId="5" name="Stav skladů KT Top 50 zásob"/>
  </pivotTables>
  <data>
    <olap pivotCacheId="712857921">
      <levels count="2">
        <level uniqueName="[Sklad].[Větev 1].[(All)]" sourceCaption="(All)" count="0"/>
        <level uniqueName="[Sklad].[Větev 1].[Větev 1]" sourceCaption="Větev 1" count="4">
          <ranges>
            <range startItem="0">
              <i n="[Sklad].[Větev 1].&amp;[Elektro]" c="Elektro"/>
              <i n="[Sklad].[Větev 1].&amp;[Liečivá]" c="Liečivá"/>
              <i n="[Sklad].[Větev 1].&amp;[Nábytok]" c="Nábytok"/>
              <i n="[Sklad].[Větev 1].[All].UNKNOWNMEMBER" c="neuvedeno"/>
            </range>
          </ranges>
        </level>
      </levels>
      <selections count="1">
        <selection n="[Sklad].[Větev 1].[All]"/>
      </selections>
    </olap>
  </data>
</slicerCacheDefinition>
</file>

<file path=xl/slicerCaches/slicerCache1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Větev_2" xr10:uid="{00000000-0013-0000-FFFF-FFFF12000000}" sourceName="[Sklad].[Větev 2]">
  <pivotTables>
    <pivotTable tabId="5" name="Stav skladů KT Top 50 zásob"/>
  </pivotTables>
  <data>
    <olap pivotCacheId="712857921">
      <levels count="2">
        <level uniqueName="[Sklad].[Větev 2].[(All)]" sourceCaption="(All)" count="0"/>
        <level uniqueName="[Sklad].[Větev 2].[Větev 2]" sourceCaption="Větev 2" count="4">
          <ranges>
            <range startItem="0">
              <i n="[Sklad].[Větev 2].&amp;[Kancelárie]" c="Kancelárie"/>
              <i n="[Sklad].[Větev 2].&amp;[Kuchyňa]" c="Kuchyňa"/>
              <i n="[Sklad].[Větev 2].&amp;[Ostatné]" c="Ostatné"/>
              <i n="[Sklad].[Větev 2].[All].UNKNOWNMEMBER" c="neuvedeno"/>
            </range>
          </ranges>
        </level>
      </levels>
      <selections count="1">
        <selection n="[Sklad].[Větev 2].[All]"/>
      </selections>
    </olap>
  </data>
</slicerCacheDefinition>
</file>

<file path=xl/slicerCaches/slicerCache1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3" xr10:uid="{00000000-0013-0000-FFFF-FFFF13000000}" sourceName="[Zdroj].[Hierarchie zdrojů]">
  <pivotTables>
    <pivotTable tabId="9" name="Kontingenční tabulka Přehled skladů - VNC"/>
  </pivotTables>
  <data>
    <olap pivotCacheId="553516585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" xr10:uid="{00000000-0013-0000-FFFF-FFFF02000000}" sourceName="[Středisko].[Název střediska]">
  <pivotTables>
    <pivotTable tabId="2" name="Kontingenční tabulka celkové tržby a zisku"/>
  </pivotTables>
  <data>
    <olap pivotCacheId="1723968637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</slicerCacheDefinition>
</file>

<file path=xl/slicerCaches/slicerCache2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ceny" xr10:uid="{00000000-0013-0000-FFFF-FFFF14000000}" sourceName="[Atributy ceny].[Název ceny]">
  <pivotTables>
    <pivotTable tabId="9" name="Kontingenční tabulka Přehled skladů - prodejní ceny"/>
  </pivotTables>
  <data>
    <olap pivotCacheId="1150547476">
      <levels count="2">
        <level uniqueName="[Atributy ceny].[Název ceny].[(All)]" sourceCaption="(All)" count="0"/>
        <level uniqueName="[Atributy ceny].[Název ceny].[Název ceny]" sourceCaption="Název ceny" count="8">
          <ranges>
            <range startItem="0">
              <i n="[Atributy ceny].[Název ceny].&amp;[Maloobchodná cena]" c="Maloobchodná cena"/>
              <i n="[Atributy ceny].[Název ceny].&amp;[Predajná cena]" c="Predajná cena"/>
              <i n="[Atributy ceny].[Název ceny].&amp;[Predajná zľava 1]" c="Predajná zľava 1"/>
              <i n="[Atributy ceny].[Název ceny].&amp;[Predajná zľava 2]" c="Predajná zľava 2"/>
              <i n="[Atributy ceny].[Název ceny].&amp;[Predajná zľava 3]" c="Predajná zľava 3"/>
              <i n="[Atributy ceny].[Název ceny].&amp;[Predajná zľava 4]" c="Predajná zľava 4"/>
              <i n="[Atributy ceny].[Název ceny].&amp;[Vedľajšia cena v CZK]" c="Vedľajšia cena v CZK"/>
              <i n="[Atributy ceny].[Název ceny].[All].UNKNOWNMEMBER" c="neuvedeno" nd="1"/>
            </range>
          </ranges>
        </level>
      </levels>
      <selections count="1">
        <selection n="[Atributy ceny].[Název ceny].&amp;[Maloobchodná cena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Atributy ceny].[Název ceny].[Název ceny]" count="1"/>
      </x15:slicerCacheHideItemsWithNoData>
    </x:ext>
  </extLst>
</slicerCacheDefinition>
</file>

<file path=xl/slicerCaches/slicerCache2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4" xr10:uid="{00000000-0013-0000-FFFF-FFFF15000000}" sourceName="[Zdroj].[Hierarchie zdrojů]">
  <pivotTables>
    <pivotTable tabId="9" name="Kontingenční tabulka Přehled skladů - prodejní ceny"/>
  </pivotTables>
  <data>
    <olap pivotCacheId="1150547476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2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k1" xr10:uid="{00000000-0013-0000-FFFF-FFFF16000000}" sourceName="[Datum].[Rok]">
  <pivotTables>
    <pivotTable tabId="10" name="Přehled prodejů KT Tržba"/>
    <pivotTable tabId="10" name="Přehled prodejů KT Zisk kumulovaně"/>
  </pivotTables>
  <data>
    <olap pivotCacheId="269662912">
      <levels count="2">
        <level uniqueName="[Datum].[Rok].[(All)]" sourceCaption="(All)" count="0"/>
        <level uniqueName="[Datum].[Rok].[Rok]" sourceCaption="Rok" count="13" sortOrder="descending">
          <ranges>
            <range startItem="0">
              <i n="[Datum].[Rok].&amp;[2020]" c="2020"/>
              <i n="[Datum].[Rok].&amp;[2019]" c="2019"/>
              <i n="[Datum].[Rok].&amp;[2018]" c="2018"/>
              <i n="[Datum].[Rok].&amp;[2017]" c="2017"/>
              <i n="[Datum].[Rok].[All].UNKNOWNMEMBER" c="neuvedeno" nd="1"/>
              <i n="[Datum].[Rok].&amp;[2021]" c="2021" nd="1"/>
              <i n="[Datum].[Rok].&amp;[2016]" c="2016" nd="1"/>
              <i n="[Datum].[Rok].&amp;[2015]" c="2015" nd="1"/>
              <i n="[Datum].[Rok].&amp;[2014]" c="2014" nd="1"/>
              <i n="[Datum].[Rok].&amp;[2013]" c="2013" nd="1"/>
              <i n="[Datum].[Rok].&amp;[2012]" c="2012" nd="1"/>
              <i n="[Datum].[Rok].&amp;[2011]" c="2011" nd="1"/>
              <i n="[Datum].[Rok].&amp;[2010]" c="2010" nd="1"/>
            </range>
          </ranges>
        </level>
      </levels>
      <selections count="1">
        <selection n="[Datum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].[Rok].[Rok]" count="9"/>
      </x15:slicerCacheHideItemsWithNoData>
    </x:ext>
  </extLst>
</slicerCacheDefinition>
</file>

<file path=xl/slicerCaches/slicerCache2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Název2" xr10:uid="{00000000-0013-0000-FFFF-FFFF17000000}" sourceName="[Sklad].[Hierarchie Název]">
  <pivotTables>
    <pivotTable tabId="10" name="Přehled prodejů KT Objednávky chybějící na skladě"/>
  </pivotTables>
  <data>
    <olap pivotCacheId="1539389261">
      <levels count="9">
        <level uniqueName="[Sklad].[Hierarchie Název].[(All)]" sourceCaption="(All)" count="0"/>
        <level uniqueName="[Sklad].[Hierarchie Název].[Název skladu]" sourceCaption="Název skladu" count="4">
          <ranges>
            <range startItem="0">
              <i n="[Sklad].[Hierarchie Název].[Název skladu].&amp;[Predajný sklad]" c="Predajný sklad"/>
              <i n="[Sklad].[Hierarchie Název].[Název skladu].&amp;[Sklad materiálu]" c="Sklad materiálu"/>
              <i n="[Sklad].[Hierarchie Název].[Název skladu].&amp;[Sklad tovaru]" c="Sklad tovaru"/>
              <i n="[Sklad].[Hierarchie Název].[All].UNKNOWNMEMBER" c="neuvedeno" nd="1"/>
            </range>
          </ranges>
        </level>
        <level uniqueName="[Sklad].[Hierarchie Název].[Větev 1]" sourceCaption="Větev 1" count="0"/>
        <level uniqueName="[Sklad].[Hierarchie Název].[Větev 2]" sourceCaption="Větev 2" count="0"/>
        <level uniqueName="[Sklad].[Hierarchie Název].[Větev 3]" sourceCaption="Větev 3" count="0"/>
        <level uniqueName="[Sklad].[Hierarchie Název].[Větev 4]" sourceCaption="Větev 4" count="0"/>
        <level uniqueName="[Sklad].[Hierarchie Název].[Větev 5]" sourceCaption="Větev 5" count="0"/>
        <level uniqueName="[Sklad].[Hierarchie Název].[Větev 6]" sourceCaption="Větev 6" count="0"/>
        <level uniqueName="[Sklad].[Hierarchie Název].[Větev 7]" sourceCaption="Větev 7" count="0"/>
      </levels>
      <selections count="1">
        <selection n="[Sklad].[Hierarchie Název].[All]"/>
      </selections>
    </olap>
  </data>
</slicerCacheDefinition>
</file>

<file path=xl/slicerCaches/slicerCache2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k2" xr10:uid="{00000000-0013-0000-FFFF-FFFF18000000}" sourceName="[Datum].[Rok]">
  <pivotTables>
    <pivotTable tabId="10" name="Přehled prodejů KT Tržba a zisk"/>
    <pivotTable tabId="10" name="Přehled prodejů KT Množství"/>
  </pivotTables>
  <data>
    <olap pivotCacheId="1815346374">
      <levels count="2">
        <level uniqueName="[Datum].[Rok].[(All)]" sourceCaption="(All)" count="0"/>
        <level uniqueName="[Datum].[Rok].[Rok]" sourceCaption="Rok" count="13">
          <ranges>
            <range startItem="0">
              <i n="[Datum].[Rok].&amp;[2017]" c="2017"/>
              <i n="[Datum].[Rok].&amp;[2018]" c="2018"/>
              <i n="[Datum].[Rok].&amp;[2019]" c="2019"/>
              <i n="[Datum].[Rok].&amp;[2020]" c="2020"/>
              <i n="[Datum].[Rok].&amp;[2010]" c="2010" nd="1"/>
              <i n="[Datum].[Rok].&amp;[2011]" c="2011" nd="1"/>
              <i n="[Datum].[Rok].&amp;[2012]" c="2012" nd="1"/>
              <i n="[Datum].[Rok].&amp;[2013]" c="2013" nd="1"/>
              <i n="[Datum].[Rok].&amp;[2014]" c="2014" nd="1"/>
              <i n="[Datum].[Rok].&amp;[2015]" c="2015" nd="1"/>
              <i n="[Datum].[Rok].&amp;[2016]" c="2016" nd="1"/>
              <i n="[Datum].[Rok].&amp;[2021]" c="2021" nd="1"/>
              <i n="[Datum].[Rok].[All].UNKNOWNMEMBER" c="neuvedeno" nd="1"/>
            </range>
          </ranges>
        </level>
      </levels>
      <selections count="1">
        <selection n="[Datum].[Rok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" xr10:uid="{00000000-0013-0000-FFFF-FFFF03000000}" sourceName="[Zakázka].[Číslo zakázky]">
  <pivotTables>
    <pivotTable tabId="2" name="Kontingenční tabulka celkové tržby a zisku"/>
  </pivotTables>
  <data>
    <olap pivotCacheId="1723968637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3]" c="17003"/>
              <i n="[Zakázka].[Číslo zakázky].&amp;[18003]" c="18003"/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" xr10:uid="{00000000-0013-0000-FFFF-FFFF04000000}" sourceName="[Zdroj].[Hierarchie zdrojů]">
  <pivotTables>
    <pivotTable tabId="2" name="Kontingenční tabulka celkové tržby a zisku"/>
  </pivotTables>
  <data>
    <olap pivotCacheId="1723968637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" xr10:uid="{00000000-0013-0000-FFFF-FFFF05000000}" sourceName="[Činnost].[Název činnosti]">
  <pivotTables>
    <pivotTable tabId="4" name="Kontingenční tabulka Tržba a zisk zásob"/>
  </pivotTables>
  <data>
    <olap pivotCacheId="911487521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[All].UNKNOWNMEMBER" c="neuvedeno"/>
              <i n="[Činnost].[Název činnosti].&amp;[DREVO]" c="DREVO" nd="1"/>
              <i n="[Činnost].[Název činnosti].&amp;[NÁBYTOK]" c="NÁBYTOK" nd="1"/>
              <i n="[Činnost].[Název činnosti].&amp;[SLUŽBY]" c="SLUŽBY" nd="1"/>
              <i n="[Činnost].[Název činnosti].&amp;[STAVEBNE]" c="STAVEBNE" nd="1"/>
            </range>
          </ranges>
        </level>
      </levels>
      <selections count="1">
        <selection n="[Činnost].[Název činnosti].[All]"/>
      </selections>
    </olap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" xr10:uid="{00000000-0013-0000-FFFF-FFFF06000000}" sourceName="[Středisko].[Název střediska]">
  <pivotTables>
    <pivotTable tabId="4" name="Kontingenční tabulka Tržba a zisk zásob"/>
  </pivotTables>
  <data>
    <olap pivotCacheId="911487521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" xr10:uid="{00000000-0013-0000-FFFF-FFFF07000000}" sourceName="[Zakázka].[Číslo zakázky]">
  <pivotTables>
    <pivotTable tabId="4" name="Kontingenční tabulka Tržba a zisk zásob"/>
  </pivotTables>
  <data>
    <olap pivotCacheId="911487521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3]" c="17003"/>
              <i n="[Zakázka].[Číslo zakázky].&amp;[18003]" c="18003"/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" xr10:uid="{00000000-0013-0000-FFFF-FFFF08000000}" sourceName="[Zdroj].[Hierarchie zdrojů]">
  <pivotTables>
    <pivotTable tabId="4" name="Kontingenční tabulka Tržba a zisk zásob"/>
  </pivotTables>
  <data>
    <olap pivotCacheId="911487521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" xr10:uid="{00000000-0013-0000-FFFF-FFFF09000000}" sourceName="[Zdroj].[Hierarchie zdrojů]">
  <pivotTables>
    <pivotTable tabId="5" name="Stav skladů KT Top 50 zásob"/>
  </pivotTables>
  <data>
    <olap pivotCacheId="712857921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ok 1" xr10:uid="{00000000-0014-0000-FFFF-FFFF01000000}" cache="Průřez_Rok1" caption="Rok" level="1" style="Styl průřezu - POHODA BI" rowHeight="241300"/>
  <slicer name="Název skladu 2" xr10:uid="{00000000-0014-0000-FFFF-FFFF02000000}" cache="Průřez_Hierarchie_Název2" caption="Název skladu" level="1" style="Styl průřezu - POHODA BI" rowHeight="241300"/>
  <slicer name="Přehled prodejů P Tržby - Rok" xr10:uid="{00000000-0014-0000-FFFF-FFFF03000000}" cache="Průřez_Rok2" caption="Rok" level="1" style="Styl průřezu - POHODA BI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evel 02 1" xr10:uid="{00000000-0014-0000-FFFF-FFFF04000000}" cache="Průřez_Hierarchie_zdrojů3" caption="Firma" level="1" style="Styl průřezu - POHODA BI" rowHeight="241300"/>
  <slicer name="Název ceny" xr10:uid="{00000000-0014-0000-FFFF-FFFF05000000}" cache="Průřez_Název_ceny" caption="Název ceny" level="1" style="Styl průřezu - POHODA BI" rowHeight="241300"/>
  <slicer name="Firma" xr10:uid="{00000000-0014-0000-FFFF-FFFF06000000}" cache="Průřez_Hierarchie_zdrojů4" caption="Firma" level="1" style="Styl průřezu - POHODA BI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1" xr10:uid="{00000000-0014-0000-FFFF-FFFF07000000}" cache="Průřez_Název_činnosti1" caption="Činnost" level="1" style="Styl průřezu - POHODA BI" rowHeight="241300"/>
  <slicer name="Název střediska 1" xr10:uid="{00000000-0014-0000-FFFF-FFFF08000000}" cache="Průřez_Název_střediska1" caption="Středisko" level="1" style="Styl průřezu - POHODA BI" rowHeight="241300"/>
  <slicer name="Číslo zakázky 1" xr10:uid="{00000000-0014-0000-FFFF-FFFF09000000}" cache="Průřez_Číslo_zakázky1" caption="Číslo zakázky" level="1" style="Styl průřezu - POHODA BI" rowHeight="241300"/>
  <slicer name="Level 02" xr10:uid="{00000000-0014-0000-FFFF-FFFF0A000000}" cache="Průřez_Hierarchie_zdrojů" caption="Firma" level="1" style="Styl průřezu - POHODA BI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4" xr10:uid="{00000000-0014-0000-FFFF-FFFF0C000000}" cache="Průřez_Název_činnosti121" caption="Činnost" level="1" style="Styl průřezu - POHODA BI" rowHeight="241300"/>
  <slicer name="Název střediska 4" xr10:uid="{00000000-0014-0000-FFFF-FFFF0D000000}" cache="Průřez_Název_střediska121" caption="Středisko" level="1" style="Styl průřezu - POHODA BI" rowHeight="241300"/>
  <slicer name="Číslo zakázky 4" xr10:uid="{00000000-0014-0000-FFFF-FFFF0E000000}" cache="Průřez_Číslo_zakázky121" caption="Číslo zakázky" level="1" style="Styl průřezu - POHODA BI" rowHeight="241300"/>
  <slicer name="Level 5" xr10:uid="{00000000-0014-0000-FFFF-FFFF0F000000}" cache="Průřez_Hierarchie_zdrojů21" caption="Firma" level="1" style="Styl průřezu - POHODA BI" rowHeight="241300"/>
  <slicer name="Rok" xr10:uid="{00000000-0014-0000-FFFF-FFFF10000000}" cache="Průřez_Rok" caption="Rok" level="1" style="Styl průřezu - POHODA BI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2" xr10:uid="{00000000-0014-0000-FFFF-FFFF11000000}" cache="Průřez_Název_činnosti11" caption="Činnost" level="1" style="Styl průřezu - POHODA BI" rowHeight="241300"/>
  <slicer name="Název střediska 2" xr10:uid="{00000000-0014-0000-FFFF-FFFF12000000}" cache="Průřez_Název_střediska11" caption="Středisko" level="1" style="Styl průřezu - POHODA BI" rowHeight="241300"/>
  <slicer name="Číslo zakázky 2" xr10:uid="{00000000-0014-0000-FFFF-FFFF13000000}" cache="Průřez_Číslo_zakázky11" caption="Číslo zakázky" level="1" style="Styl průřezu - POHODA BI" rowHeight="241300"/>
  <slicer name="Level 3" xr10:uid="{00000000-0014-0000-FFFF-FFFF14000000}" cache="Průřez_Hierarchie_zdrojů1" caption="Firma" level="1" style="Styl průřezu - POHODA BI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tav skladů P Firma" xr10:uid="{00000000-0014-0000-FFFF-FFFF16000000}" cache="Průřez_Hierarchie_zdrojů2" caption="Firma" level="1" style="Styl průřezu - POHODA BI" rowHeight="241300"/>
  <slicer name="Stav skladů P Název skladu" xr10:uid="{00000000-0014-0000-FFFF-FFFF17000000}" cache="Průřez_Hierarchie_Název" caption="Název skladu" level="1" style="Styl průřezu - POHODA BI" rowHeight="241300"/>
  <slicer name="Stav skladů P Název členění" xr10:uid="{00000000-0014-0000-FFFF-FFFF18000000}" cache="Průřez_Název_členění" caption="Název členění" level="1" style="Styl průřezu - POHODA BI" rowHeight="241300"/>
  <slicer name="Stav skladů P Větev 1" xr10:uid="{00000000-0014-0000-FFFF-FFFF19000000}" cache="Průřez_Větev_1" caption="Větev 1" level="1" style="Styl průřezu - POHODA BI" rowHeight="241300"/>
  <slicer name="Stav skladů P Větev 2" xr10:uid="{00000000-0014-0000-FFFF-FFFF1A000000}" cache="Průřez_Větev_2" caption="Větev 2" level="1" style="Styl průřezu - POHODA BI" rowHeight="241300"/>
</slic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" xr10:uid="{00000000-0013-0000-FFFF-FFFF19000000}" sourceName="[Datum].[Datum]">
  <pivotTables>
    <pivotTable tabId="2" name="Kontingenční tabulka celkové tržby a zisku"/>
  </pivotTables>
  <state minimalRefreshVersion="6" lastRefreshVersion="6" pivotCacheId="1169930707" filterType="unknown">
    <bounds startDate="2010-01-01T00:00:00" endDate="2022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1" xr10:uid="{00000000-0013-0000-FFFF-FFFF1A000000}" sourceName="[Datum].[Datum]">
  <pivotTables>
    <pivotTable tabId="4" name="Kontingenční tabulka Tržba a zisk zásob"/>
  </pivotTables>
  <state minimalRefreshVersion="6" lastRefreshVersion="6" pivotCacheId="1480312353" filterType="unknown">
    <bounds startDate="2010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" xr10:uid="{00000000-0014-0000-FFFF-FFFF0B000000}" cache="Časová_osa_Datum" caption="Datum" level="2" selectionLevel="2" scrollPosition="2010-01-01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1" xr10:uid="{00000000-0014-0000-FFFF-FFFF15000000}" cache="Časová_osa_Datum1" caption="Datum" level="2" selectionLevel="2" scrollPosition="2010-01-01T00:00:00"/>
</timeline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microsoft.com/office/2007/relationships/slicer" Target="../slicers/slicer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9.xml"/><Relationship Id="rId5" Type="http://schemas.microsoft.com/office/2011/relationships/timeline" Target="../timelines/timeline1.xml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0.xml"/><Relationship Id="rId4" Type="http://schemas.microsoft.com/office/2007/relationships/slicer" Target="../slicers/slicer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1.xml"/><Relationship Id="rId5" Type="http://schemas.microsoft.com/office/2011/relationships/timeline" Target="../timelines/timeline2.xml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2.xml"/><Relationship Id="rId4" Type="http://schemas.microsoft.com/office/2007/relationships/slicer" Target="../slicers/slicer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</sheetPr>
  <dimension ref="B1:R124"/>
  <sheetViews>
    <sheetView showGridLines="0" tabSelected="1" zoomScaleNormal="100" workbookViewId="0"/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12.5546875" bestFit="1" customWidth="1"/>
    <col min="5" max="5" width="14" bestFit="1" customWidth="1"/>
    <col min="6" max="8" width="8.109375" bestFit="1" customWidth="1"/>
    <col min="9" max="9" width="7.21875" bestFit="1" customWidth="1"/>
    <col min="10" max="10" width="33" customWidth="1"/>
    <col min="11" max="11" width="20.109375" customWidth="1"/>
    <col min="12" max="12" width="25.5546875" customWidth="1"/>
    <col min="13" max="13" width="26.109375" customWidth="1"/>
    <col min="14" max="14" width="11.6640625" customWidth="1"/>
    <col min="15" max="15" width="28.109375" customWidth="1"/>
    <col min="16" max="16" width="12" customWidth="1"/>
    <col min="17" max="17" width="4.109375" customWidth="1"/>
    <col min="18" max="18" width="9.109375" customWidth="1"/>
  </cols>
  <sheetData>
    <row r="1" spans="2:18" ht="17.25" customHeight="1" x14ac:dyDescent="0.3"/>
    <row r="2" spans="2:18" ht="26.25" customHeight="1" x14ac:dyDescent="0.6">
      <c r="B2" s="46" t="s">
        <v>74</v>
      </c>
      <c r="C2" s="46"/>
      <c r="D2" s="46"/>
      <c r="E2" s="46"/>
      <c r="F2" s="46"/>
      <c r="G2" s="46"/>
      <c r="H2" s="46"/>
      <c r="M2" s="31"/>
    </row>
    <row r="3" spans="2:18" ht="15" customHeight="1" thickBot="1" x14ac:dyDescent="0.65">
      <c r="C3" s="4"/>
      <c r="D3" s="4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32"/>
      <c r="Q3" s="6"/>
    </row>
    <row r="4" spans="2:18" ht="15" customHeight="1" x14ac:dyDescent="0.3">
      <c r="B4" s="7"/>
      <c r="R4" s="10"/>
    </row>
    <row r="5" spans="2:18" ht="15" customHeight="1" x14ac:dyDescent="0.3">
      <c r="B5" s="47" t="s">
        <v>21</v>
      </c>
      <c r="C5" s="18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R5" s="10"/>
    </row>
    <row r="6" spans="2:18" ht="15" customHeight="1" x14ac:dyDescent="0.3">
      <c r="B6" s="47"/>
      <c r="C6" s="18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0"/>
      <c r="Q6" s="10"/>
      <c r="R6" s="10"/>
    </row>
    <row r="7" spans="2:18" ht="15" customHeight="1" x14ac:dyDescent="0.3">
      <c r="B7" s="47"/>
      <c r="C7" s="18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R7" s="10"/>
    </row>
    <row r="8" spans="2:18" ht="15" customHeight="1" x14ac:dyDescent="0.3">
      <c r="B8" s="47"/>
      <c r="C8" s="1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R8" s="10"/>
    </row>
    <row r="9" spans="2:18" ht="15" customHeight="1" x14ac:dyDescent="0.3">
      <c r="B9" s="47"/>
      <c r="C9" s="18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0"/>
    </row>
    <row r="10" spans="2:18" ht="15" customHeight="1" x14ac:dyDescent="0.3">
      <c r="B10" s="47"/>
      <c r="C10" s="18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0"/>
    </row>
    <row r="11" spans="2:18" ht="15" customHeight="1" x14ac:dyDescent="0.3">
      <c r="B11" s="47"/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0"/>
    </row>
    <row r="12" spans="2:18" ht="15" customHeight="1" x14ac:dyDescent="0.3">
      <c r="B12" s="47"/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0"/>
    </row>
    <row r="13" spans="2:18" ht="15" customHeight="1" x14ac:dyDescent="0.3">
      <c r="B13" s="47"/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0"/>
    </row>
    <row r="14" spans="2:18" ht="15" customHeight="1" x14ac:dyDescent="0.3">
      <c r="B14" s="47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0"/>
    </row>
    <row r="15" spans="2:18" ht="15" customHeight="1" x14ac:dyDescent="0.3">
      <c r="B15" s="47"/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0"/>
    </row>
    <row r="16" spans="2:18" ht="15" customHeight="1" x14ac:dyDescent="0.3">
      <c r="B16" s="47"/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0"/>
    </row>
    <row r="17" spans="2:18" ht="15" customHeight="1" x14ac:dyDescent="0.3">
      <c r="B17" s="47"/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0"/>
    </row>
    <row r="18" spans="2:18" ht="15" customHeight="1" x14ac:dyDescent="0.3">
      <c r="B18" s="47"/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0"/>
    </row>
    <row r="19" spans="2:18" ht="15" customHeight="1" thickBot="1" x14ac:dyDescent="0.35">
      <c r="B19" s="48"/>
      <c r="C19" s="1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0"/>
    </row>
    <row r="20" spans="2:18" x14ac:dyDescent="0.3">
      <c r="B20" s="8"/>
    </row>
    <row r="21" spans="2:18" x14ac:dyDescent="0.3">
      <c r="B21" s="47" t="s">
        <v>75</v>
      </c>
      <c r="C21" s="18"/>
    </row>
    <row r="22" spans="2:18" x14ac:dyDescent="0.3">
      <c r="B22" s="47"/>
      <c r="C22" s="18"/>
    </row>
    <row r="23" spans="2:18" x14ac:dyDescent="0.3">
      <c r="B23" s="47"/>
      <c r="C23" s="18"/>
    </row>
    <row r="24" spans="2:18" x14ac:dyDescent="0.3">
      <c r="B24" s="47"/>
      <c r="C24" s="18"/>
    </row>
    <row r="25" spans="2:18" x14ac:dyDescent="0.3">
      <c r="B25" s="47"/>
      <c r="C25" s="18"/>
    </row>
    <row r="26" spans="2:18" x14ac:dyDescent="0.3">
      <c r="B26" s="47"/>
      <c r="C26" s="18"/>
    </row>
    <row r="27" spans="2:18" x14ac:dyDescent="0.3">
      <c r="B27" s="47"/>
      <c r="C27" s="18"/>
    </row>
    <row r="28" spans="2:18" x14ac:dyDescent="0.3">
      <c r="B28" s="47"/>
      <c r="C28" s="18"/>
    </row>
    <row r="29" spans="2:18" x14ac:dyDescent="0.3">
      <c r="B29" s="47"/>
      <c r="C29" s="18"/>
    </row>
    <row r="30" spans="2:18" x14ac:dyDescent="0.3">
      <c r="B30" s="47"/>
      <c r="C30" s="18"/>
    </row>
    <row r="31" spans="2:18" x14ac:dyDescent="0.3">
      <c r="B31" s="47"/>
      <c r="C31" s="18"/>
    </row>
    <row r="32" spans="2:18" x14ac:dyDescent="0.3">
      <c r="B32" s="47"/>
      <c r="C32" s="18"/>
    </row>
    <row r="33" spans="2:17" x14ac:dyDescent="0.3">
      <c r="B33" s="47"/>
      <c r="C33" s="18"/>
    </row>
    <row r="34" spans="2:17" x14ac:dyDescent="0.3">
      <c r="B34" s="47"/>
      <c r="C34" s="18"/>
    </row>
    <row r="35" spans="2:17" x14ac:dyDescent="0.3">
      <c r="B35" s="47"/>
      <c r="C35" s="18"/>
    </row>
    <row r="36" spans="2:17" ht="17.25" customHeight="1" x14ac:dyDescent="0.3">
      <c r="B36" s="18"/>
      <c r="C36" s="18"/>
    </row>
    <row r="37" spans="2:17" ht="15.75" customHeight="1" thickBo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ht="15" customHeight="1" x14ac:dyDescent="0.3">
      <c r="B38" s="8"/>
    </row>
    <row r="39" spans="2:17" ht="15" customHeight="1" x14ac:dyDescent="0.3">
      <c r="B39" s="47" t="s">
        <v>76</v>
      </c>
      <c r="C39" s="1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2:17" ht="15" customHeight="1" x14ac:dyDescent="0.3">
      <c r="B40" s="47"/>
      <c r="C40" s="18"/>
      <c r="D40" s="15"/>
      <c r="E40" s="15"/>
      <c r="F40" s="15"/>
      <c r="G40" s="15"/>
      <c r="H40" s="15"/>
      <c r="I40" s="15"/>
      <c r="K40" s="15"/>
      <c r="L40" s="15"/>
      <c r="N40" s="15"/>
      <c r="O40" s="15"/>
    </row>
    <row r="41" spans="2:17" ht="15" customHeight="1" x14ac:dyDescent="0.3">
      <c r="B41" s="47"/>
      <c r="C41" s="1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2:17" ht="15" customHeight="1" x14ac:dyDescent="0.3">
      <c r="B42" s="47"/>
      <c r="C42" s="1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2:17" ht="15" customHeight="1" x14ac:dyDescent="0.3">
      <c r="B43" s="47"/>
      <c r="C43" s="1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2:17" ht="15" customHeight="1" x14ac:dyDescent="0.3">
      <c r="B44" s="47"/>
      <c r="C44" s="18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2:17" ht="15" customHeight="1" x14ac:dyDescent="0.3">
      <c r="B45" s="47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2:17" ht="15" customHeight="1" x14ac:dyDescent="0.3">
      <c r="B46" s="47"/>
      <c r="C46" s="1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2:17" ht="15" customHeight="1" x14ac:dyDescent="0.3">
      <c r="B47" s="47"/>
      <c r="C47" s="1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2:17" ht="15" customHeight="1" x14ac:dyDescent="0.3">
      <c r="B48" s="47"/>
      <c r="C48" s="18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2:17" ht="15" customHeight="1" x14ac:dyDescent="0.3">
      <c r="B49" s="47"/>
      <c r="C49" s="18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2:17" ht="15" customHeight="1" x14ac:dyDescent="0.3">
      <c r="B50" s="47"/>
      <c r="C50" s="18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7" ht="15" customHeight="1" x14ac:dyDescent="0.3">
      <c r="B51" s="47"/>
      <c r="C51" s="18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2:17" ht="15" customHeight="1" x14ac:dyDescent="0.3">
      <c r="B52" s="47"/>
      <c r="C52" s="18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2:17" ht="15" customHeight="1" x14ac:dyDescent="0.3">
      <c r="B53" s="47"/>
      <c r="C53" s="18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2:17" ht="15" customHeight="1" x14ac:dyDescent="0.3">
      <c r="B54" s="47"/>
      <c r="C54" s="18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2:17" ht="15" customHeight="1" x14ac:dyDescent="0.3">
      <c r="B55" s="47"/>
      <c r="C55" s="18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2:17" ht="15" customHeight="1" x14ac:dyDescent="0.3">
      <c r="B56" s="47"/>
      <c r="C56" s="18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2:17" ht="18.75" customHeight="1" thickBot="1" x14ac:dyDescent="0.35">
      <c r="B57" s="48"/>
      <c r="C57" s="19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2:17" x14ac:dyDescent="0.3">
      <c r="B58" s="8"/>
    </row>
    <row r="59" spans="2:17" x14ac:dyDescent="0.3">
      <c r="B59" s="49" t="s">
        <v>77</v>
      </c>
      <c r="C59" s="17"/>
      <c r="D59" s="22" t="s">
        <v>23</v>
      </c>
      <c r="E59" s="22" t="s">
        <v>106</v>
      </c>
      <c r="F59" s="23"/>
      <c r="G59" s="23"/>
      <c r="H59" s="23"/>
    </row>
    <row r="60" spans="2:17" x14ac:dyDescent="0.3">
      <c r="B60" s="49"/>
      <c r="C60" s="17"/>
      <c r="D60" s="22" t="s">
        <v>103</v>
      </c>
      <c r="E60" s="23" t="s">
        <v>26</v>
      </c>
      <c r="F60" s="23" t="s">
        <v>27</v>
      </c>
      <c r="G60" s="23" t="s">
        <v>28</v>
      </c>
      <c r="H60" s="23" t="s">
        <v>71</v>
      </c>
    </row>
    <row r="61" spans="2:17" x14ac:dyDescent="0.3">
      <c r="B61" s="49"/>
      <c r="C61" s="17"/>
      <c r="D61" s="24" t="s">
        <v>59</v>
      </c>
      <c r="E61" s="40">
        <v>2313.42</v>
      </c>
      <c r="F61" s="40">
        <v>7399.17</v>
      </c>
      <c r="G61" s="40">
        <v>7567.89</v>
      </c>
      <c r="H61" s="40">
        <v>18865.491999999998</v>
      </c>
    </row>
    <row r="62" spans="2:17" x14ac:dyDescent="0.3">
      <c r="B62" s="49"/>
      <c r="C62" s="17"/>
      <c r="D62" s="24" t="s">
        <v>60</v>
      </c>
      <c r="E62" s="40">
        <v>1320.0320000000002</v>
      </c>
      <c r="F62" s="40">
        <v>24366.546400000003</v>
      </c>
      <c r="G62" s="40">
        <v>7822.5085999999974</v>
      </c>
      <c r="H62" s="40">
        <v>32105.175199999998</v>
      </c>
    </row>
    <row r="63" spans="2:17" x14ac:dyDescent="0.3">
      <c r="B63" s="49"/>
      <c r="C63" s="17"/>
      <c r="D63" s="24" t="s">
        <v>61</v>
      </c>
      <c r="E63" s="40">
        <v>9926.1099999999988</v>
      </c>
      <c r="F63" s="40">
        <v>13536.249999999998</v>
      </c>
      <c r="G63" s="40">
        <v>12267.990200000002</v>
      </c>
      <c r="H63" s="40">
        <v>44689.914300000004</v>
      </c>
      <c r="Q63" s="3"/>
    </row>
    <row r="64" spans="2:17" x14ac:dyDescent="0.3">
      <c r="B64" s="49"/>
      <c r="C64" s="17"/>
      <c r="D64" s="24" t="s">
        <v>62</v>
      </c>
      <c r="E64" s="40">
        <v>4046</v>
      </c>
      <c r="F64" s="40">
        <v>9360.75</v>
      </c>
      <c r="G64" s="40">
        <v>15972.926199999998</v>
      </c>
      <c r="H64" s="40">
        <v>39060.269099999998</v>
      </c>
      <c r="Q64" s="3"/>
    </row>
    <row r="65" spans="2:17" x14ac:dyDescent="0.3">
      <c r="B65" s="49"/>
      <c r="C65" s="17"/>
      <c r="D65" s="24" t="s">
        <v>63</v>
      </c>
      <c r="E65" s="40">
        <v>360</v>
      </c>
      <c r="F65" s="40">
        <v>5992.74</v>
      </c>
      <c r="G65" s="40">
        <v>13775.976199999997</v>
      </c>
      <c r="H65" s="40">
        <v>61239.7641</v>
      </c>
      <c r="Q65" s="3"/>
    </row>
    <row r="66" spans="2:17" x14ac:dyDescent="0.3">
      <c r="B66" s="49"/>
      <c r="C66" s="17"/>
      <c r="D66" s="24" t="s">
        <v>64</v>
      </c>
      <c r="E66" s="40"/>
      <c r="F66" s="40">
        <v>5874.3099999999995</v>
      </c>
      <c r="G66" s="40">
        <v>28632.079999999998</v>
      </c>
      <c r="H66" s="40">
        <v>30684.409999999996</v>
      </c>
      <c r="Q66" s="3"/>
    </row>
    <row r="67" spans="2:17" x14ac:dyDescent="0.3">
      <c r="B67" s="49"/>
      <c r="C67" s="17"/>
      <c r="D67" s="24" t="s">
        <v>65</v>
      </c>
      <c r="E67" s="40">
        <v>0</v>
      </c>
      <c r="F67" s="40">
        <v>4818.1996999999992</v>
      </c>
      <c r="G67" s="40">
        <v>55722.37</v>
      </c>
      <c r="H67" s="40">
        <v>17405.120000000003</v>
      </c>
      <c r="Q67" s="3"/>
    </row>
    <row r="68" spans="2:17" x14ac:dyDescent="0.3">
      <c r="B68" s="49"/>
      <c r="C68" s="17"/>
      <c r="D68" s="24" t="s">
        <v>66</v>
      </c>
      <c r="E68" s="40">
        <v>276</v>
      </c>
      <c r="F68" s="40">
        <v>12949.98</v>
      </c>
      <c r="G68" s="40">
        <v>20340.048600000002</v>
      </c>
      <c r="H68" s="40">
        <v>35246.46</v>
      </c>
      <c r="Q68" s="3"/>
    </row>
    <row r="69" spans="2:17" x14ac:dyDescent="0.3">
      <c r="B69" s="49"/>
      <c r="C69" s="17"/>
      <c r="D69" s="24" t="s">
        <v>67</v>
      </c>
      <c r="E69" s="40">
        <v>48</v>
      </c>
      <c r="F69" s="40">
        <v>19855.520000000004</v>
      </c>
      <c r="G69" s="40">
        <v>20517.099999999999</v>
      </c>
      <c r="H69" s="40">
        <v>49465.980600000003</v>
      </c>
    </row>
    <row r="70" spans="2:17" x14ac:dyDescent="0.3">
      <c r="B70" s="49"/>
      <c r="C70" s="17"/>
      <c r="D70" s="24" t="s">
        <v>68</v>
      </c>
      <c r="E70" s="40">
        <v>0</v>
      </c>
      <c r="F70" s="40">
        <v>6531.36</v>
      </c>
      <c r="G70" s="40">
        <v>11047.796400000001</v>
      </c>
      <c r="H70" s="40">
        <v>30698.969999999994</v>
      </c>
    </row>
    <row r="71" spans="2:17" x14ac:dyDescent="0.3">
      <c r="B71" s="49"/>
      <c r="C71" s="17"/>
      <c r="D71" s="24" t="s">
        <v>69</v>
      </c>
      <c r="E71" s="40">
        <v>8264</v>
      </c>
      <c r="F71" s="40">
        <v>7888.4000999999998</v>
      </c>
      <c r="G71" s="40">
        <v>483.17</v>
      </c>
      <c r="H71" s="40">
        <v>75301.799300000013</v>
      </c>
    </row>
    <row r="72" spans="2:17" x14ac:dyDescent="0.3">
      <c r="B72" s="49"/>
      <c r="C72" s="17"/>
      <c r="D72" s="24" t="s">
        <v>70</v>
      </c>
      <c r="E72" s="40">
        <v>1288</v>
      </c>
      <c r="F72" s="40">
        <v>11646.300000000001</v>
      </c>
      <c r="G72" s="40">
        <v>40278.43</v>
      </c>
      <c r="H72" s="40">
        <v>36676.93</v>
      </c>
    </row>
    <row r="73" spans="2:17" x14ac:dyDescent="0.3">
      <c r="B73" s="49"/>
      <c r="C73" s="17"/>
    </row>
    <row r="74" spans="2:17" x14ac:dyDescent="0.3">
      <c r="B74" s="49"/>
      <c r="C74" s="17"/>
      <c r="D74" s="23"/>
      <c r="E74" s="23"/>
      <c r="F74" s="23"/>
      <c r="G74" s="23"/>
      <c r="H74" s="23"/>
      <c r="I74" s="23"/>
    </row>
    <row r="75" spans="2:17" x14ac:dyDescent="0.3">
      <c r="B75" s="49"/>
      <c r="C75" s="17"/>
      <c r="D75" s="22" t="s">
        <v>78</v>
      </c>
      <c r="E75" s="22" t="s">
        <v>106</v>
      </c>
      <c r="F75" s="23"/>
      <c r="G75" s="23"/>
      <c r="H75" s="23"/>
    </row>
    <row r="76" spans="2:17" x14ac:dyDescent="0.3">
      <c r="B76" s="49"/>
      <c r="C76" s="17"/>
      <c r="D76" s="22" t="s">
        <v>103</v>
      </c>
      <c r="E76" s="23" t="s">
        <v>26</v>
      </c>
      <c r="F76" s="23" t="s">
        <v>27</v>
      </c>
      <c r="G76" s="23" t="s">
        <v>28</v>
      </c>
      <c r="H76" s="23" t="s">
        <v>71</v>
      </c>
    </row>
    <row r="77" spans="2:17" x14ac:dyDescent="0.3">
      <c r="B77" s="49"/>
      <c r="C77" s="17"/>
      <c r="D77" s="24" t="s">
        <v>59</v>
      </c>
      <c r="E77" s="40">
        <v>385.54</v>
      </c>
      <c r="F77" s="40">
        <v>1139.249</v>
      </c>
      <c r="G77" s="40">
        <v>1351.731</v>
      </c>
      <c r="H77" s="40">
        <v>3624.5859000000005</v>
      </c>
    </row>
    <row r="78" spans="2:17" x14ac:dyDescent="0.3">
      <c r="B78" s="49"/>
      <c r="C78" s="17"/>
      <c r="D78" s="24" t="s">
        <v>60</v>
      </c>
      <c r="E78" s="40">
        <v>591.92000000000007</v>
      </c>
      <c r="F78" s="40">
        <v>7213.0983000000015</v>
      </c>
      <c r="G78" s="40">
        <v>2706.5109000000002</v>
      </c>
      <c r="H78" s="40">
        <v>9489.7782000000025</v>
      </c>
    </row>
    <row r="79" spans="2:17" x14ac:dyDescent="0.3">
      <c r="B79" s="49"/>
      <c r="C79" s="17"/>
      <c r="D79" s="24" t="s">
        <v>61</v>
      </c>
      <c r="E79" s="40">
        <v>2263.7086999999997</v>
      </c>
      <c r="F79" s="40">
        <v>9469.7398000000012</v>
      </c>
      <c r="G79" s="40">
        <v>4856.7249000000011</v>
      </c>
      <c r="H79" s="40">
        <v>16210.917700000002</v>
      </c>
    </row>
    <row r="80" spans="2:17" x14ac:dyDescent="0.3">
      <c r="B80" s="49"/>
      <c r="C80" s="17"/>
      <c r="D80" s="24" t="s">
        <v>62</v>
      </c>
      <c r="E80" s="40">
        <v>2914.0162999999998</v>
      </c>
      <c r="F80" s="40">
        <v>11184.2165</v>
      </c>
      <c r="G80" s="40">
        <v>7749.3506000000016</v>
      </c>
      <c r="H80" s="40">
        <v>23243.606200000002</v>
      </c>
    </row>
    <row r="81" spans="2:17" x14ac:dyDescent="0.3">
      <c r="B81" s="49"/>
      <c r="C81" s="17"/>
      <c r="D81" s="24" t="s">
        <v>63</v>
      </c>
      <c r="E81" s="40">
        <v>2974.0162999999998</v>
      </c>
      <c r="F81" s="40">
        <v>12281.3632</v>
      </c>
      <c r="G81" s="40">
        <v>10312.765000000001</v>
      </c>
      <c r="H81" s="40">
        <v>35197.949700000005</v>
      </c>
      <c r="I81" s="23"/>
    </row>
    <row r="82" spans="2:17" x14ac:dyDescent="0.3">
      <c r="B82" s="49"/>
      <c r="C82" s="17"/>
      <c r="D82" s="24" t="s">
        <v>64</v>
      </c>
      <c r="E82" s="40">
        <v>2974.0162999999998</v>
      </c>
      <c r="F82" s="40">
        <v>13337.4331</v>
      </c>
      <c r="G82" s="40">
        <v>15750.6975</v>
      </c>
      <c r="H82" s="40">
        <v>41375.751500000006</v>
      </c>
      <c r="I82" s="23"/>
    </row>
    <row r="83" spans="2:17" x14ac:dyDescent="0.3">
      <c r="B83" s="49"/>
      <c r="C83" s="17"/>
      <c r="D83" s="24" t="s">
        <v>65</v>
      </c>
      <c r="E83" s="40">
        <v>2974.0162999999998</v>
      </c>
      <c r="F83" s="40">
        <v>14215.2412</v>
      </c>
      <c r="G83" s="40">
        <v>27651.643400000001</v>
      </c>
      <c r="H83" s="40">
        <v>44572.716600000007</v>
      </c>
      <c r="I83" s="23"/>
    </row>
    <row r="84" spans="2:17" x14ac:dyDescent="0.3">
      <c r="B84" s="49"/>
      <c r="C84" s="17"/>
      <c r="D84" s="24" t="s">
        <v>66</v>
      </c>
      <c r="E84" s="40">
        <v>3011.8431999999998</v>
      </c>
      <c r="F84" s="40">
        <v>16590.000700000001</v>
      </c>
      <c r="G84" s="40">
        <v>31381.1194</v>
      </c>
      <c r="H84" s="40">
        <v>51274.929700000008</v>
      </c>
      <c r="I84" s="23"/>
    </row>
    <row r="85" spans="2:17" x14ac:dyDescent="0.3">
      <c r="B85" s="49"/>
      <c r="C85" s="17"/>
      <c r="D85" s="24" t="s">
        <v>67</v>
      </c>
      <c r="E85" s="40">
        <v>3019.8431999999998</v>
      </c>
      <c r="F85" s="40">
        <v>20240.475300000002</v>
      </c>
      <c r="G85" s="40">
        <v>35446.171399999999</v>
      </c>
      <c r="H85" s="40">
        <v>60352.162300000011</v>
      </c>
      <c r="I85" s="23"/>
    </row>
    <row r="86" spans="2:17" x14ac:dyDescent="0.3">
      <c r="B86" s="49"/>
      <c r="C86" s="17"/>
      <c r="D86" s="24" t="s">
        <v>68</v>
      </c>
      <c r="E86" s="40">
        <v>3019.8431999999998</v>
      </c>
      <c r="F86" s="40">
        <v>21438.7497</v>
      </c>
      <c r="G86" s="40">
        <v>37143.707799999996</v>
      </c>
      <c r="H86" s="40">
        <v>66329.570300000007</v>
      </c>
      <c r="I86" s="23"/>
    </row>
    <row r="87" spans="2:17" x14ac:dyDescent="0.3">
      <c r="B87" s="49"/>
      <c r="C87" s="17"/>
      <c r="D87" s="24" t="s">
        <v>69</v>
      </c>
      <c r="E87" s="40">
        <v>4378.7206999999999</v>
      </c>
      <c r="F87" s="40">
        <v>23345.814200000001</v>
      </c>
      <c r="G87" s="40">
        <v>37258.2837</v>
      </c>
      <c r="H87" s="40">
        <v>80133.698800000013</v>
      </c>
      <c r="I87" s="23"/>
    </row>
    <row r="88" spans="2:17" x14ac:dyDescent="0.3">
      <c r="B88" s="49"/>
      <c r="C88" s="17"/>
      <c r="D88" s="24" t="s">
        <v>70</v>
      </c>
      <c r="E88" s="40">
        <v>4625.1832999999997</v>
      </c>
      <c r="F88" s="40">
        <v>25477.386399999999</v>
      </c>
      <c r="G88" s="40">
        <v>43448.279900000001</v>
      </c>
      <c r="H88" s="40">
        <v>86588.986500000014</v>
      </c>
      <c r="I88" s="23"/>
    </row>
    <row r="89" spans="2:17" ht="15" thickBot="1" x14ac:dyDescent="0.3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2:17" x14ac:dyDescent="0.3">
      <c r="B90" s="8"/>
      <c r="H90" s="22" t="s">
        <v>10</v>
      </c>
      <c r="I90" s="23" t="s" vm="6">
        <v>0</v>
      </c>
    </row>
    <row r="91" spans="2:17" x14ac:dyDescent="0.3">
      <c r="B91" s="44" t="s">
        <v>79</v>
      </c>
      <c r="C91" s="29"/>
      <c r="H91" s="22" t="s">
        <v>22</v>
      </c>
      <c r="I91" s="23" t="s" vm="8">
        <v>105</v>
      </c>
    </row>
    <row r="92" spans="2:17" x14ac:dyDescent="0.3">
      <c r="B92" s="44"/>
      <c r="C92" s="29"/>
    </row>
    <row r="93" spans="2:17" x14ac:dyDescent="0.3">
      <c r="B93" s="44"/>
      <c r="C93" s="29"/>
      <c r="D93" s="22" t="s">
        <v>103</v>
      </c>
      <c r="E93" s="23" t="s">
        <v>2</v>
      </c>
      <c r="F93" s="23" t="s">
        <v>89</v>
      </c>
      <c r="H93" s="22" t="s">
        <v>103</v>
      </c>
      <c r="I93" s="23" t="s">
        <v>97</v>
      </c>
      <c r="K93" s="23"/>
      <c r="L93" s="23"/>
      <c r="M93" s="23"/>
    </row>
    <row r="94" spans="2:17" x14ac:dyDescent="0.3">
      <c r="B94" s="44"/>
      <c r="C94" s="29"/>
      <c r="D94" s="24" t="s">
        <v>50</v>
      </c>
      <c r="E94" s="40">
        <v>5102.5601999999999</v>
      </c>
      <c r="F94" s="40">
        <v>27131.879999999997</v>
      </c>
      <c r="H94" s="24" t="s">
        <v>36</v>
      </c>
      <c r="I94" s="26">
        <v>43</v>
      </c>
      <c r="K94" s="23"/>
      <c r="L94" s="23"/>
      <c r="M94" s="23"/>
    </row>
    <row r="95" spans="2:17" x14ac:dyDescent="0.3">
      <c r="B95" s="44"/>
      <c r="C95" s="29"/>
      <c r="D95" s="24" t="s">
        <v>53</v>
      </c>
      <c r="E95" s="40">
        <v>6029.2206000000006</v>
      </c>
      <c r="F95" s="40">
        <v>30986.740000000005</v>
      </c>
      <c r="H95" s="24" t="s">
        <v>53</v>
      </c>
      <c r="I95" s="26">
        <v>110</v>
      </c>
      <c r="K95" s="26"/>
      <c r="L95" s="26"/>
      <c r="M95" s="26"/>
    </row>
    <row r="96" spans="2:17" x14ac:dyDescent="0.3">
      <c r="B96" s="44"/>
      <c r="C96" s="29"/>
      <c r="D96" s="24" t="s">
        <v>48</v>
      </c>
      <c r="E96" s="40">
        <v>5642.8858</v>
      </c>
      <c r="F96" s="40">
        <v>31246.790199999992</v>
      </c>
      <c r="H96" s="24" t="s">
        <v>42</v>
      </c>
      <c r="I96" s="26">
        <v>110</v>
      </c>
      <c r="K96" s="26"/>
      <c r="L96" s="26"/>
      <c r="M96" s="26"/>
    </row>
    <row r="97" spans="2:17" x14ac:dyDescent="0.3">
      <c r="B97" s="44"/>
      <c r="C97" s="29"/>
      <c r="D97" s="24" t="s">
        <v>49</v>
      </c>
      <c r="E97" s="40">
        <v>5987.5805999999993</v>
      </c>
      <c r="F97" s="40">
        <v>33649.440000000002</v>
      </c>
      <c r="H97" s="24" t="s">
        <v>37</v>
      </c>
      <c r="I97" s="26">
        <v>330</v>
      </c>
      <c r="K97" s="26"/>
      <c r="L97" s="26"/>
      <c r="M97" s="26"/>
    </row>
    <row r="98" spans="2:17" x14ac:dyDescent="0.3">
      <c r="B98" s="44"/>
      <c r="C98" s="29"/>
      <c r="D98" s="24" t="s">
        <v>46</v>
      </c>
      <c r="E98" s="40">
        <v>12842.925999999999</v>
      </c>
      <c r="F98" s="40">
        <v>71626.2402</v>
      </c>
      <c r="H98" s="24" t="s">
        <v>15</v>
      </c>
      <c r="I98" s="26">
        <v>440</v>
      </c>
      <c r="K98" s="26"/>
      <c r="L98" s="26"/>
      <c r="M98" s="26"/>
    </row>
    <row r="99" spans="2:17" x14ac:dyDescent="0.3">
      <c r="B99" s="44"/>
      <c r="C99" s="29"/>
      <c r="D99" s="24" t="s">
        <v>55</v>
      </c>
      <c r="E99" s="40">
        <v>13016.084600000002</v>
      </c>
      <c r="F99" s="40">
        <v>72965.760300000009</v>
      </c>
      <c r="H99" s="24" t="s">
        <v>29</v>
      </c>
      <c r="I99" s="26">
        <v>880</v>
      </c>
      <c r="K99" s="26"/>
      <c r="L99" s="26"/>
      <c r="M99" s="26"/>
    </row>
    <row r="100" spans="2:17" x14ac:dyDescent="0.3">
      <c r="B100" s="44"/>
      <c r="C100" s="29"/>
      <c r="D100" s="24" t="s">
        <v>56</v>
      </c>
      <c r="E100" s="40">
        <v>17579.978200000001</v>
      </c>
      <c r="F100" s="40">
        <v>89629.97</v>
      </c>
      <c r="H100" s="24" t="s">
        <v>104</v>
      </c>
      <c r="I100" s="26">
        <v>1913</v>
      </c>
      <c r="K100" s="26"/>
      <c r="L100" s="26"/>
      <c r="M100" s="26"/>
    </row>
    <row r="101" spans="2:17" x14ac:dyDescent="0.3">
      <c r="B101" s="44"/>
      <c r="C101" s="29"/>
      <c r="D101" s="24" t="s">
        <v>54</v>
      </c>
      <c r="E101" s="40">
        <v>18395.1957</v>
      </c>
      <c r="F101" s="40">
        <v>99661.640000000014</v>
      </c>
      <c r="K101" s="26"/>
      <c r="L101" s="26"/>
      <c r="M101" s="26"/>
    </row>
    <row r="102" spans="2:17" x14ac:dyDescent="0.3">
      <c r="B102" s="44"/>
      <c r="C102" s="29"/>
      <c r="D102" s="24" t="s">
        <v>57</v>
      </c>
      <c r="E102" s="40">
        <v>20425.323899999999</v>
      </c>
      <c r="F102" s="40">
        <v>105396.20999999999</v>
      </c>
      <c r="K102" s="26"/>
      <c r="L102" s="26"/>
      <c r="M102" s="26"/>
    </row>
    <row r="103" spans="2:17" x14ac:dyDescent="0.3">
      <c r="B103" s="44"/>
      <c r="C103" s="29"/>
      <c r="D103" s="24" t="s">
        <v>58</v>
      </c>
      <c r="E103" s="40">
        <v>28388.300600000024</v>
      </c>
      <c r="F103" s="40">
        <v>159222.57999999996</v>
      </c>
      <c r="K103" s="26"/>
      <c r="L103" s="26"/>
      <c r="M103" s="26"/>
    </row>
    <row r="104" spans="2:17" x14ac:dyDescent="0.3">
      <c r="B104" s="44"/>
      <c r="C104" s="29"/>
      <c r="D104" s="24" t="s">
        <v>104</v>
      </c>
      <c r="E104" s="40">
        <v>133410.05620000002</v>
      </c>
      <c r="F104" s="40">
        <v>721517.25069999998</v>
      </c>
      <c r="K104" s="26"/>
      <c r="L104" s="26"/>
      <c r="M104" s="26"/>
    </row>
    <row r="105" spans="2:17" x14ac:dyDescent="0.3">
      <c r="B105" s="44"/>
      <c r="C105" s="29"/>
      <c r="D105" s="24"/>
      <c r="E105" s="25"/>
      <c r="F105" s="25"/>
      <c r="H105" s="24"/>
      <c r="I105" s="26"/>
      <c r="K105" s="26"/>
      <c r="L105" s="26"/>
      <c r="M105" s="26"/>
    </row>
    <row r="106" spans="2:17" ht="15" thickBot="1" x14ac:dyDescent="0.35">
      <c r="B106" s="45"/>
      <c r="C106" s="30"/>
      <c r="D106" s="12"/>
      <c r="E106" s="12"/>
      <c r="F106" s="12"/>
      <c r="G106" s="12"/>
      <c r="H106" s="12"/>
      <c r="I106" s="12"/>
      <c r="J106" s="27"/>
      <c r="K106" s="28"/>
      <c r="L106" s="28"/>
      <c r="M106" s="28"/>
      <c r="N106" s="12"/>
      <c r="O106" s="12"/>
      <c r="P106" s="12"/>
      <c r="Q106" s="12"/>
    </row>
    <row r="107" spans="2:17" x14ac:dyDescent="0.3">
      <c r="B107" s="8"/>
      <c r="H107" s="23"/>
      <c r="I107" s="23"/>
    </row>
    <row r="108" spans="2:17" ht="15" customHeight="1" x14ac:dyDescent="0.3">
      <c r="B108" s="44" t="s">
        <v>80</v>
      </c>
      <c r="C108" s="29"/>
    </row>
    <row r="109" spans="2:17" x14ac:dyDescent="0.3">
      <c r="B109" s="44"/>
      <c r="C109" s="29"/>
    </row>
    <row r="110" spans="2:17" x14ac:dyDescent="0.3">
      <c r="B110" s="44"/>
      <c r="C110" s="29"/>
      <c r="D110" s="20" t="s">
        <v>17</v>
      </c>
      <c r="E110" s="21" t="s" vm="7">
        <v>18</v>
      </c>
      <c r="H110" s="1" t="s">
        <v>24</v>
      </c>
      <c r="I110" t="s" vm="9">
        <v>71</v>
      </c>
    </row>
    <row r="111" spans="2:17" x14ac:dyDescent="0.3">
      <c r="B111" s="44"/>
      <c r="C111" s="29"/>
      <c r="D111" s="21"/>
      <c r="E111" s="21"/>
    </row>
    <row r="112" spans="2:17" x14ac:dyDescent="0.3">
      <c r="B112" s="44"/>
      <c r="C112" s="29"/>
      <c r="D112" s="20" t="s">
        <v>103</v>
      </c>
      <c r="E112" s="21" t="s">
        <v>25</v>
      </c>
      <c r="F112" s="21" t="s">
        <v>81</v>
      </c>
    </row>
    <row r="113" spans="2:15" x14ac:dyDescent="0.3">
      <c r="B113" s="44"/>
      <c r="C113" s="29"/>
      <c r="D113" s="41" t="s">
        <v>39</v>
      </c>
      <c r="E113" s="42">
        <v>30</v>
      </c>
      <c r="F113" s="42">
        <v>30</v>
      </c>
      <c r="K113" s="3"/>
      <c r="L113" s="3"/>
      <c r="M113" s="3"/>
      <c r="N113" s="3"/>
      <c r="O113" s="3"/>
    </row>
    <row r="114" spans="2:15" x14ac:dyDescent="0.3">
      <c r="B114" s="44"/>
      <c r="C114" s="29"/>
      <c r="D114" s="41" t="s">
        <v>55</v>
      </c>
      <c r="E114" s="42">
        <v>36</v>
      </c>
      <c r="F114" s="42">
        <v>36</v>
      </c>
      <c r="K114" s="3"/>
      <c r="L114" s="3"/>
      <c r="M114" s="3"/>
      <c r="N114" s="3"/>
      <c r="O114" s="3"/>
    </row>
    <row r="115" spans="2:15" x14ac:dyDescent="0.3">
      <c r="B115" s="44"/>
      <c r="C115" s="29"/>
      <c r="D115" s="41" t="s">
        <v>45</v>
      </c>
      <c r="E115" s="42">
        <v>39</v>
      </c>
      <c r="F115" s="42">
        <v>29</v>
      </c>
      <c r="K115" s="3"/>
      <c r="L115" s="3"/>
      <c r="M115" s="3"/>
      <c r="N115" s="3"/>
      <c r="O115" s="3"/>
    </row>
    <row r="116" spans="2:15" x14ac:dyDescent="0.3">
      <c r="B116" s="44"/>
      <c r="C116" s="29"/>
      <c r="D116" s="41" t="s">
        <v>50</v>
      </c>
      <c r="E116" s="42">
        <v>42</v>
      </c>
      <c r="F116" s="42">
        <v>32</v>
      </c>
      <c r="K116" s="3"/>
      <c r="L116" s="3"/>
      <c r="M116" s="3"/>
      <c r="N116" s="3"/>
      <c r="O116" s="3"/>
    </row>
    <row r="117" spans="2:15" x14ac:dyDescent="0.3">
      <c r="B117" s="44"/>
      <c r="C117" s="29"/>
      <c r="D117" s="41" t="s">
        <v>53</v>
      </c>
      <c r="E117" s="42">
        <v>43</v>
      </c>
      <c r="F117" s="42">
        <v>43</v>
      </c>
      <c r="K117" s="3"/>
      <c r="L117" s="3"/>
      <c r="M117" s="3"/>
      <c r="N117" s="3"/>
      <c r="O117" s="3"/>
    </row>
    <row r="118" spans="2:15" x14ac:dyDescent="0.3">
      <c r="B118" s="44"/>
      <c r="C118" s="29"/>
      <c r="D118" s="41" t="s">
        <v>51</v>
      </c>
      <c r="E118" s="42">
        <v>58</v>
      </c>
      <c r="F118" s="42">
        <v>48</v>
      </c>
    </row>
    <row r="119" spans="2:15" x14ac:dyDescent="0.3">
      <c r="B119" s="44"/>
      <c r="C119" s="29"/>
      <c r="D119" s="41" t="s">
        <v>34</v>
      </c>
      <c r="E119" s="42">
        <v>62</v>
      </c>
      <c r="F119" s="42">
        <v>57</v>
      </c>
    </row>
    <row r="120" spans="2:15" x14ac:dyDescent="0.3">
      <c r="B120" s="44"/>
      <c r="C120" s="29"/>
      <c r="D120" s="41" t="s">
        <v>37</v>
      </c>
      <c r="E120" s="42">
        <v>76</v>
      </c>
      <c r="F120" s="42">
        <v>76</v>
      </c>
    </row>
    <row r="121" spans="2:15" x14ac:dyDescent="0.3">
      <c r="B121" s="44"/>
      <c r="C121" s="29"/>
      <c r="D121" s="41" t="s">
        <v>36</v>
      </c>
      <c r="E121" s="42">
        <v>83</v>
      </c>
      <c r="F121" s="42">
        <v>38</v>
      </c>
    </row>
    <row r="122" spans="2:15" x14ac:dyDescent="0.3">
      <c r="B122" s="44"/>
      <c r="C122" s="29"/>
      <c r="D122" s="41" t="s">
        <v>29</v>
      </c>
      <c r="E122" s="42">
        <v>412</v>
      </c>
      <c r="F122" s="42">
        <v>62</v>
      </c>
    </row>
    <row r="123" spans="2:15" x14ac:dyDescent="0.3">
      <c r="B123" s="44"/>
      <c r="C123" s="29"/>
      <c r="D123" s="41" t="s">
        <v>104</v>
      </c>
      <c r="E123" s="42">
        <v>881</v>
      </c>
      <c r="F123" s="42">
        <v>451</v>
      </c>
    </row>
    <row r="124" spans="2:15" x14ac:dyDescent="0.3">
      <c r="B124" s="29"/>
      <c r="C124" s="29"/>
    </row>
  </sheetData>
  <mergeCells count="7">
    <mergeCell ref="B91:B106"/>
    <mergeCell ref="B2:H2"/>
    <mergeCell ref="B108:B123"/>
    <mergeCell ref="B5:B19"/>
    <mergeCell ref="B39:B57"/>
    <mergeCell ref="B21:B35"/>
    <mergeCell ref="B59:B88"/>
  </mergeCells>
  <conditionalFormatting pivot="1" sqref="E77:H88">
    <cfRule type="dataBar" priority="2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{5F85D277-2304-4B2E-91CA-8D76880FC401}</x14:id>
        </ext>
      </extLst>
    </cfRule>
  </conditionalFormatting>
  <conditionalFormatting pivot="1" sqref="E61:H72">
    <cfRule type="dataBar" priority="1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{6E50586A-C2CF-4CFC-9666-A1D743A8E2D7}</x14:id>
        </ext>
      </extLst>
    </cfRule>
  </conditionalFormatting>
  <pageMargins left="0.7" right="0.7" top="0.78740157499999996" bottom="0.78740157499999996" header="0.3" footer="0.3"/>
  <pageSetup paperSize="9" orientation="landscape" r:id="rId7"/>
  <drawing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F85D277-2304-4B2E-91CA-8D76880FC4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E77:H88</xm:sqref>
        </x14:conditionalFormatting>
        <x14:conditionalFormatting xmlns:xm="http://schemas.microsoft.com/office/excel/2006/main" pivot="1">
          <x14:cfRule type="dataBar" id="{6E50586A-C2CF-4CFC-9666-A1D743A8E2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E61:H72</xm:sqref>
        </x14:conditionalFormatting>
      </x14:conditionalFormattings>
    </ext>
    <ext xmlns:x14="http://schemas.microsoft.com/office/spreadsheetml/2009/9/main" uri="{A8765BA9-456A-4dab-B4F3-ACF838C121DE}">
      <x14:slicerList>
        <x14:slicer r:id="rId9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B1:S50"/>
  <sheetViews>
    <sheetView showGridLines="0" showRowColHeaders="0" zoomScaleNormal="100" workbookViewId="0">
      <selection activeCell="B1" sqref="B1"/>
    </sheetView>
  </sheetViews>
  <sheetFormatPr defaultRowHeight="14.4" x14ac:dyDescent="0.3"/>
  <cols>
    <col min="1" max="1" width="0.6640625" customWidth="1"/>
    <col min="2" max="2" width="3.109375" customWidth="1"/>
    <col min="3" max="3" width="0.6640625" customWidth="1"/>
    <col min="4" max="5" width="13.44140625" customWidth="1"/>
    <col min="6" max="6" width="7.5546875" customWidth="1"/>
    <col min="7" max="7" width="15.5546875" bestFit="1" customWidth="1"/>
    <col min="8" max="8" width="20.109375" bestFit="1" customWidth="1"/>
    <col min="9" max="9" width="13" customWidth="1"/>
    <col min="10" max="16" width="11.44140625" customWidth="1"/>
    <col min="17" max="17" width="10.33203125" customWidth="1"/>
    <col min="18" max="18" width="18.5546875" customWidth="1"/>
  </cols>
  <sheetData>
    <row r="1" spans="2:19" ht="17.25" customHeight="1" x14ac:dyDescent="0.3"/>
    <row r="2" spans="2:19" ht="26.25" customHeight="1" x14ac:dyDescent="0.6">
      <c r="B2" s="46" t="s">
        <v>82</v>
      </c>
      <c r="C2" s="46"/>
      <c r="D2" s="46"/>
      <c r="E2" s="46"/>
      <c r="F2" s="46"/>
      <c r="G2" s="46"/>
      <c r="H2" s="46"/>
    </row>
    <row r="3" spans="2:19" ht="15" customHeight="1" thickBot="1" x14ac:dyDescent="0.65">
      <c r="C3" s="5"/>
      <c r="D3" s="4"/>
      <c r="E3" s="5"/>
      <c r="F3" s="5"/>
      <c r="G3" s="5"/>
      <c r="H3" s="6"/>
      <c r="I3" s="5"/>
      <c r="J3" s="6"/>
      <c r="K3" s="6"/>
      <c r="L3" s="6"/>
      <c r="M3" s="6"/>
      <c r="N3" s="6"/>
      <c r="O3" s="6"/>
      <c r="P3" s="6"/>
      <c r="Q3" s="6"/>
      <c r="R3" s="6"/>
    </row>
    <row r="4" spans="2:19" ht="15" customHeight="1" x14ac:dyDescent="0.3">
      <c r="B4" s="7"/>
      <c r="C4" s="15"/>
      <c r="D4" s="50" t="str">
        <f>"Celkem: " &amp; TEXT(GETPIVOTDATA("[Measures].[Ocenění na skladě]",$D$39),"# ##0 €")</f>
        <v>Celkem: 52€</v>
      </c>
      <c r="E4" s="50"/>
      <c r="S4" s="10"/>
    </row>
    <row r="5" spans="2:19" ht="18.75" customHeight="1" x14ac:dyDescent="0.3">
      <c r="B5" s="47" t="s">
        <v>83</v>
      </c>
      <c r="C5" s="33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S5" s="10"/>
    </row>
    <row r="6" spans="2:19" ht="22.5" customHeight="1" x14ac:dyDescent="0.3">
      <c r="B6" s="47"/>
      <c r="C6" s="3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S6" s="10"/>
    </row>
    <row r="7" spans="2:19" ht="15" customHeight="1" x14ac:dyDescent="0.3">
      <c r="B7" s="47"/>
      <c r="C7" s="33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S7" s="10"/>
    </row>
    <row r="8" spans="2:19" ht="15" customHeight="1" x14ac:dyDescent="0.3">
      <c r="B8" s="47"/>
      <c r="C8" s="3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S8" s="10"/>
    </row>
    <row r="9" spans="2:19" ht="15" customHeight="1" x14ac:dyDescent="0.3">
      <c r="B9" s="47"/>
      <c r="C9" s="3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0"/>
    </row>
    <row r="10" spans="2:19" ht="15" customHeight="1" x14ac:dyDescent="0.3">
      <c r="B10" s="47"/>
      <c r="C10" s="3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0"/>
    </row>
    <row r="11" spans="2:19" ht="15" customHeight="1" x14ac:dyDescent="0.3">
      <c r="B11" s="47"/>
      <c r="C11" s="33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0"/>
    </row>
    <row r="12" spans="2:19" ht="15" customHeight="1" x14ac:dyDescent="0.3">
      <c r="B12" s="47"/>
      <c r="C12" s="33"/>
      <c r="F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0"/>
    </row>
    <row r="13" spans="2:19" ht="15" customHeight="1" x14ac:dyDescent="0.3">
      <c r="B13" s="47"/>
      <c r="C13" s="3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0"/>
    </row>
    <row r="14" spans="2:19" ht="15" customHeight="1" x14ac:dyDescent="0.3">
      <c r="B14" s="47"/>
      <c r="C14" s="3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0"/>
    </row>
    <row r="15" spans="2:19" ht="15" customHeight="1" x14ac:dyDescent="0.3">
      <c r="B15" s="47"/>
      <c r="C15" s="3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0"/>
    </row>
    <row r="16" spans="2:19" ht="15" customHeight="1" x14ac:dyDescent="0.3">
      <c r="B16" s="47"/>
      <c r="C16" s="3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0"/>
    </row>
    <row r="17" spans="2:19" ht="15" customHeight="1" x14ac:dyDescent="0.3">
      <c r="B17" s="47"/>
      <c r="C17" s="3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0"/>
    </row>
    <row r="18" spans="2:19" ht="15" customHeight="1" x14ac:dyDescent="0.3">
      <c r="B18" s="47"/>
      <c r="C18" s="33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"/>
    </row>
    <row r="19" spans="2:19" ht="18.75" customHeight="1" thickBot="1" x14ac:dyDescent="0.35">
      <c r="B19" s="48"/>
      <c r="C19" s="34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0"/>
    </row>
    <row r="20" spans="2:19" x14ac:dyDescent="0.3">
      <c r="B20" s="8"/>
      <c r="C20" s="15"/>
      <c r="D20" s="51" t="str">
        <f>"Celkem: " &amp; TEXT(GETPIVOTDATA("[Measures].[Hodnota v ceně]",$G$39),"# ##0 €")</f>
        <v>Celkem: 81€</v>
      </c>
      <c r="E20" s="51"/>
    </row>
    <row r="21" spans="2:19" ht="18.75" customHeight="1" x14ac:dyDescent="0.3">
      <c r="B21" s="47" t="s">
        <v>84</v>
      </c>
      <c r="C21" s="33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9" ht="22.5" customHeight="1" x14ac:dyDescent="0.3">
      <c r="B22" s="47"/>
      <c r="C22" s="33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9" ht="15" customHeight="1" x14ac:dyDescent="0.3">
      <c r="B23" s="47"/>
      <c r="C23" s="3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2:19" ht="15" customHeight="1" x14ac:dyDescent="0.3">
      <c r="B24" s="47"/>
      <c r="C24" s="33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2:19" ht="15" customHeight="1" x14ac:dyDescent="0.3">
      <c r="B25" s="47"/>
      <c r="C25" s="33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2:19" ht="15" customHeight="1" x14ac:dyDescent="0.3">
      <c r="B26" s="47"/>
      <c r="C26" s="33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2:19" ht="15" customHeight="1" x14ac:dyDescent="0.3">
      <c r="B27" s="47"/>
      <c r="C27" s="33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2:19" ht="15" customHeight="1" x14ac:dyDescent="0.3">
      <c r="B28" s="47"/>
      <c r="C28" s="33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2:19" ht="15" customHeight="1" x14ac:dyDescent="0.3">
      <c r="B29" s="47"/>
      <c r="C29" s="3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2:19" ht="15" customHeight="1" x14ac:dyDescent="0.3">
      <c r="B30" s="47"/>
      <c r="C30" s="3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2:19" ht="15" customHeight="1" x14ac:dyDescent="0.3">
      <c r="B31" s="47"/>
      <c r="C31" s="3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2:19" ht="15" customHeight="1" x14ac:dyDescent="0.3">
      <c r="B32" s="47"/>
      <c r="C32" s="3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2:18" ht="15" customHeight="1" x14ac:dyDescent="0.3">
      <c r="B33" s="47"/>
      <c r="C33" s="33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2:18" ht="15" customHeight="1" x14ac:dyDescent="0.3">
      <c r="B34" s="47"/>
      <c r="C34" s="33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2:18" ht="18.75" customHeight="1" thickBot="1" x14ac:dyDescent="0.35">
      <c r="B35" s="16"/>
      <c r="C35" s="3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2:18" x14ac:dyDescent="0.3">
      <c r="B36" s="8"/>
      <c r="C36" s="15"/>
    </row>
    <row r="37" spans="2:18" x14ac:dyDescent="0.3">
      <c r="B37" s="49" t="s">
        <v>86</v>
      </c>
      <c r="C37" s="35"/>
      <c r="G37" s="1" t="s">
        <v>20</v>
      </c>
      <c r="H37" t="s" vm="10">
        <v>85</v>
      </c>
    </row>
    <row r="38" spans="2:18" x14ac:dyDescent="0.3">
      <c r="B38" s="49"/>
      <c r="C38" s="35"/>
    </row>
    <row r="39" spans="2:18" x14ac:dyDescent="0.3">
      <c r="B39" s="49"/>
      <c r="C39" s="35"/>
      <c r="D39" s="1" t="s">
        <v>103</v>
      </c>
      <c r="E39" t="s">
        <v>101</v>
      </c>
      <c r="G39" s="1" t="s">
        <v>103</v>
      </c>
      <c r="H39" t="s">
        <v>102</v>
      </c>
    </row>
    <row r="40" spans="2:18" x14ac:dyDescent="0.3">
      <c r="B40" s="49"/>
      <c r="C40" s="35"/>
      <c r="D40" s="2" t="s">
        <v>72</v>
      </c>
      <c r="E40" s="43">
        <v>13194.605100000002</v>
      </c>
      <c r="G40" s="2" t="s">
        <v>72</v>
      </c>
      <c r="H40" s="43">
        <v>20706.88</v>
      </c>
    </row>
    <row r="41" spans="2:18" x14ac:dyDescent="0.3">
      <c r="B41" s="49"/>
      <c r="C41" s="35"/>
      <c r="D41" s="2" t="s">
        <v>19</v>
      </c>
      <c r="E41" s="43">
        <v>2428.0986000000012</v>
      </c>
      <c r="G41" s="2" t="s">
        <v>19</v>
      </c>
      <c r="H41" s="43">
        <v>3808.4</v>
      </c>
      <c r="R41" s="3"/>
    </row>
    <row r="42" spans="2:18" x14ac:dyDescent="0.3">
      <c r="B42" s="49"/>
      <c r="C42" s="35"/>
      <c r="D42" s="2" t="s">
        <v>73</v>
      </c>
      <c r="E42" s="43">
        <v>36253.557499999995</v>
      </c>
      <c r="G42" s="2" t="s">
        <v>73</v>
      </c>
      <c r="H42" s="43">
        <v>56567.479999999996</v>
      </c>
      <c r="R42" s="3"/>
    </row>
    <row r="43" spans="2:18" x14ac:dyDescent="0.3">
      <c r="B43" s="49"/>
      <c r="C43" s="35"/>
      <c r="D43" s="2" t="s">
        <v>104</v>
      </c>
      <c r="E43" s="43">
        <v>51876.261199999994</v>
      </c>
      <c r="G43" s="2" t="s">
        <v>104</v>
      </c>
      <c r="H43" s="43">
        <v>81082.759999999995</v>
      </c>
      <c r="R43" s="3"/>
    </row>
    <row r="44" spans="2:18" x14ac:dyDescent="0.3">
      <c r="B44" s="49"/>
      <c r="C44" s="35"/>
      <c r="R44" s="3"/>
    </row>
    <row r="45" spans="2:18" x14ac:dyDescent="0.3">
      <c r="B45" s="49"/>
      <c r="C45" s="35"/>
      <c r="R45" s="3"/>
    </row>
    <row r="46" spans="2:18" x14ac:dyDescent="0.3">
      <c r="B46" s="49"/>
      <c r="C46" s="35"/>
      <c r="R46" s="3"/>
    </row>
    <row r="47" spans="2:18" x14ac:dyDescent="0.3">
      <c r="B47" s="49"/>
      <c r="C47" s="35"/>
    </row>
    <row r="48" spans="2:18" x14ac:dyDescent="0.3">
      <c r="B48" s="49"/>
      <c r="C48" s="35"/>
    </row>
    <row r="49" spans="2:3" x14ac:dyDescent="0.3">
      <c r="B49" s="49"/>
      <c r="C49" s="35"/>
    </row>
    <row r="50" spans="2:3" x14ac:dyDescent="0.3">
      <c r="B50" s="49"/>
      <c r="C50" s="35"/>
    </row>
  </sheetData>
  <mergeCells count="6">
    <mergeCell ref="B2:H2"/>
    <mergeCell ref="B37:B50"/>
    <mergeCell ref="B5:B19"/>
    <mergeCell ref="B21:B34"/>
    <mergeCell ref="D4:E4"/>
    <mergeCell ref="D20:E20"/>
  </mergeCells>
  <pageMargins left="0.7" right="0.7" top="0.78740157499999996" bottom="0.78740157499999996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9"/>
  <sheetViews>
    <sheetView showGridLines="0" showRowColHeaders="0" zoomScaleNormal="100" workbookViewId="0"/>
  </sheetViews>
  <sheetFormatPr defaultRowHeight="14.4" x14ac:dyDescent="0.3"/>
  <cols>
    <col min="1" max="1" width="0.6640625" customWidth="1"/>
    <col min="2" max="2" width="3.109375" customWidth="1"/>
    <col min="3" max="3" width="0.6640625" customWidth="1"/>
    <col min="4" max="4" width="14.33203125" bestFit="1" customWidth="1"/>
    <col min="5" max="5" width="8.88671875" bestFit="1" customWidth="1"/>
    <col min="6" max="6" width="14.5546875" bestFit="1" customWidth="1"/>
    <col min="7" max="7" width="9.5546875" customWidth="1"/>
    <col min="8" max="8" width="14.6640625" customWidth="1"/>
    <col min="9" max="9" width="13" bestFit="1" customWidth="1"/>
    <col min="10" max="10" width="14.6640625" bestFit="1" customWidth="1"/>
    <col min="11" max="11" width="11.5546875" bestFit="1" customWidth="1"/>
    <col min="12" max="12" width="22.109375" bestFit="1" customWidth="1"/>
  </cols>
  <sheetData>
    <row r="1" spans="2:20" ht="17.25" customHeight="1" x14ac:dyDescent="0.3"/>
    <row r="2" spans="2:20" ht="26.25" customHeight="1" x14ac:dyDescent="0.6">
      <c r="B2" s="46" t="s">
        <v>7</v>
      </c>
      <c r="C2" s="46"/>
      <c r="D2" s="46"/>
      <c r="E2" s="46"/>
      <c r="F2" s="46"/>
      <c r="G2" s="46"/>
      <c r="H2" s="46"/>
    </row>
    <row r="3" spans="2:20" ht="15" customHeight="1" thickBot="1" x14ac:dyDescent="0.65">
      <c r="C3" s="4"/>
      <c r="D3" s="4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0" x14ac:dyDescent="0.3">
      <c r="B4" s="7"/>
      <c r="T4" s="10"/>
    </row>
    <row r="5" spans="2:20" ht="138" customHeight="1" thickBot="1" x14ac:dyDescent="0.35">
      <c r="B5" s="9" t="s">
        <v>87</v>
      </c>
      <c r="C5" s="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20" x14ac:dyDescent="0.3">
      <c r="B6" s="8"/>
    </row>
    <row r="7" spans="2:20" ht="182.25" customHeight="1" thickBot="1" x14ac:dyDescent="0.35">
      <c r="B7" s="9" t="s">
        <v>88</v>
      </c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20" x14ac:dyDescent="0.3">
      <c r="B8" s="8"/>
    </row>
    <row r="9" spans="2:20" x14ac:dyDescent="0.3">
      <c r="B9" s="49" t="s">
        <v>93</v>
      </c>
      <c r="C9" s="38"/>
      <c r="D9" s="1" t="s">
        <v>3</v>
      </c>
      <c r="E9" t="s" vm="1">
        <v>0</v>
      </c>
    </row>
    <row r="10" spans="2:20" x14ac:dyDescent="0.3">
      <c r="B10" s="49"/>
      <c r="C10" s="38"/>
      <c r="D10" s="1" t="s">
        <v>4</v>
      </c>
      <c r="E10" t="s" vm="2">
        <v>0</v>
      </c>
    </row>
    <row r="11" spans="2:20" x14ac:dyDescent="0.3">
      <c r="B11" s="49"/>
      <c r="C11" s="38"/>
      <c r="D11" s="1" t="s">
        <v>5</v>
      </c>
      <c r="E11" t="s" vm="3">
        <v>0</v>
      </c>
    </row>
    <row r="12" spans="2:20" x14ac:dyDescent="0.3">
      <c r="B12" s="49"/>
      <c r="C12" s="38"/>
      <c r="D12" s="1" t="s">
        <v>6</v>
      </c>
      <c r="E12" t="s" vm="4">
        <v>0</v>
      </c>
    </row>
    <row r="13" spans="2:20" x14ac:dyDescent="0.3">
      <c r="B13" s="49"/>
      <c r="C13" s="38"/>
    </row>
    <row r="14" spans="2:20" x14ac:dyDescent="0.3">
      <c r="B14" s="49"/>
      <c r="C14" s="38"/>
      <c r="D14" s="1" t="s">
        <v>103</v>
      </c>
      <c r="E14" t="s">
        <v>2</v>
      </c>
      <c r="F14" t="s">
        <v>89</v>
      </c>
    </row>
    <row r="15" spans="2:20" x14ac:dyDescent="0.3">
      <c r="B15" s="49"/>
      <c r="C15" s="38"/>
      <c r="D15" s="2" t="s">
        <v>26</v>
      </c>
      <c r="E15" s="43">
        <v>4625.1833000000015</v>
      </c>
      <c r="F15" s="43">
        <v>27841.562000000002</v>
      </c>
    </row>
    <row r="16" spans="2:20" x14ac:dyDescent="0.3">
      <c r="B16" s="49"/>
      <c r="C16" s="38"/>
      <c r="D16" s="2" t="s">
        <v>27</v>
      </c>
      <c r="E16" s="43">
        <v>25477.386400000003</v>
      </c>
      <c r="F16" s="43">
        <v>130219.52620000002</v>
      </c>
    </row>
    <row r="17" spans="2:6" x14ac:dyDescent="0.3">
      <c r="B17" s="49"/>
      <c r="C17" s="38"/>
      <c r="D17" s="2" t="s">
        <v>28</v>
      </c>
      <c r="E17" s="43">
        <v>43448.279900000001</v>
      </c>
      <c r="F17" s="43">
        <v>234428.28619999989</v>
      </c>
    </row>
    <row r="18" spans="2:6" x14ac:dyDescent="0.3">
      <c r="B18" s="49"/>
      <c r="C18" s="38"/>
      <c r="D18" s="2" t="s">
        <v>71</v>
      </c>
      <c r="E18" s="43">
        <v>86588.986499999926</v>
      </c>
      <c r="F18" s="43">
        <v>471440.2845999999</v>
      </c>
    </row>
    <row r="19" spans="2:6" x14ac:dyDescent="0.3">
      <c r="B19" s="49"/>
      <c r="C19" s="38"/>
      <c r="D19" s="2" t="s">
        <v>104</v>
      </c>
      <c r="E19" s="43">
        <v>160139.83610000001</v>
      </c>
      <c r="F19" s="43">
        <v>863929.65899999999</v>
      </c>
    </row>
  </sheetData>
  <mergeCells count="2">
    <mergeCell ref="B9:B19"/>
    <mergeCell ref="B2:H2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28"/>
  <sheetViews>
    <sheetView showGridLines="0" showRowColHeaders="0" zoomScaleNormal="100" workbookViewId="0">
      <selection activeCell="E16" sqref="E16"/>
    </sheetView>
  </sheetViews>
  <sheetFormatPr defaultRowHeight="14.4" x14ac:dyDescent="0.3"/>
  <cols>
    <col min="1" max="1" width="0.6640625" customWidth="1"/>
    <col min="2" max="2" width="2.88671875" customWidth="1"/>
    <col min="3" max="3" width="0.6640625" customWidth="1"/>
    <col min="4" max="4" width="14.33203125" bestFit="1" customWidth="1"/>
    <col min="5" max="5" width="14.44140625" bestFit="1" customWidth="1"/>
    <col min="6" max="6" width="14.5546875" bestFit="1" customWidth="1"/>
    <col min="7" max="7" width="14.44140625" bestFit="1" customWidth="1"/>
    <col min="8" max="8" width="25.109375" bestFit="1" customWidth="1"/>
    <col min="9" max="19" width="9" customWidth="1"/>
  </cols>
  <sheetData>
    <row r="1" spans="2:20" ht="17.25" customHeight="1" x14ac:dyDescent="0.3"/>
    <row r="2" spans="2:20" ht="26.25" customHeight="1" x14ac:dyDescent="0.6">
      <c r="B2" s="46" t="s">
        <v>90</v>
      </c>
      <c r="C2" s="46"/>
      <c r="D2" s="46"/>
      <c r="E2" s="46"/>
      <c r="F2" s="46"/>
      <c r="G2" s="46"/>
      <c r="H2" s="46"/>
    </row>
    <row r="3" spans="2:20" ht="15" customHeight="1" thickBot="1" x14ac:dyDescent="0.65">
      <c r="C3" s="9"/>
      <c r="D3" s="4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0" ht="15" customHeight="1" x14ac:dyDescent="0.3">
      <c r="B4" s="7"/>
      <c r="T4" s="10"/>
    </row>
    <row r="5" spans="2:20" ht="138" customHeight="1" thickBot="1" x14ac:dyDescent="0.35">
      <c r="B5" s="9" t="s">
        <v>87</v>
      </c>
      <c r="C5" s="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20" ht="15" customHeight="1" x14ac:dyDescent="0.3">
      <c r="B6" s="8"/>
    </row>
    <row r="7" spans="2:20" ht="182.25" customHeight="1" thickBot="1" x14ac:dyDescent="0.35">
      <c r="B7" s="9" t="s">
        <v>91</v>
      </c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20" ht="15" customHeight="1" x14ac:dyDescent="0.3">
      <c r="B8" s="8"/>
    </row>
    <row r="9" spans="2:20" ht="182.25" customHeight="1" thickBot="1" x14ac:dyDescent="0.35">
      <c r="B9" s="9" t="s">
        <v>92</v>
      </c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2:20" ht="15" customHeight="1" x14ac:dyDescent="0.3">
      <c r="B10" s="8"/>
    </row>
    <row r="11" spans="2:20" x14ac:dyDescent="0.3">
      <c r="B11" s="49" t="s">
        <v>93</v>
      </c>
      <c r="C11" s="38"/>
      <c r="D11" s="1" t="s">
        <v>3</v>
      </c>
      <c r="E11" t="s" vm="1">
        <v>0</v>
      </c>
    </row>
    <row r="12" spans="2:20" x14ac:dyDescent="0.3">
      <c r="B12" s="49"/>
      <c r="C12" s="38"/>
      <c r="D12" s="1" t="s">
        <v>4</v>
      </c>
      <c r="E12" t="s" vm="2">
        <v>0</v>
      </c>
    </row>
    <row r="13" spans="2:20" x14ac:dyDescent="0.3">
      <c r="B13" s="49"/>
      <c r="C13" s="38"/>
      <c r="D13" s="1" t="s">
        <v>5</v>
      </c>
      <c r="E13" t="s" vm="3">
        <v>0</v>
      </c>
    </row>
    <row r="14" spans="2:20" x14ac:dyDescent="0.3">
      <c r="B14" s="49"/>
      <c r="C14" s="38"/>
      <c r="D14" s="1" t="s">
        <v>6</v>
      </c>
      <c r="E14" t="s" vm="4">
        <v>0</v>
      </c>
    </row>
    <row r="15" spans="2:20" x14ac:dyDescent="0.3">
      <c r="B15" s="49"/>
      <c r="C15" s="38"/>
    </row>
    <row r="16" spans="2:20" x14ac:dyDescent="0.3">
      <c r="B16" s="49"/>
      <c r="C16" s="38"/>
      <c r="D16" s="1" t="s">
        <v>103</v>
      </c>
      <c r="E16" t="s">
        <v>78</v>
      </c>
      <c r="F16" t="s">
        <v>89</v>
      </c>
      <c r="G16" t="s">
        <v>78</v>
      </c>
      <c r="H16" t="s">
        <v>94</v>
      </c>
    </row>
    <row r="17" spans="2:8" x14ac:dyDescent="0.3">
      <c r="B17" s="49"/>
      <c r="C17" s="38"/>
      <c r="D17" s="2" t="s">
        <v>59</v>
      </c>
      <c r="E17" s="43">
        <v>6501.1059000000023</v>
      </c>
      <c r="F17" s="43">
        <v>36145.971999999994</v>
      </c>
      <c r="G17" s="39">
        <v>6501.1059000000023</v>
      </c>
      <c r="H17" s="39">
        <v>36145.971999999994</v>
      </c>
    </row>
    <row r="18" spans="2:8" x14ac:dyDescent="0.3">
      <c r="B18" s="49"/>
      <c r="C18" s="38"/>
      <c r="D18" s="2" t="s">
        <v>60</v>
      </c>
      <c r="E18" s="43">
        <v>13500.201500000003</v>
      </c>
      <c r="F18" s="43">
        <v>65614.262199999997</v>
      </c>
      <c r="G18" s="39">
        <v>20001.307400000005</v>
      </c>
      <c r="H18" s="39">
        <v>101760.23419999999</v>
      </c>
    </row>
    <row r="19" spans="2:8" x14ac:dyDescent="0.3">
      <c r="B19" s="49"/>
      <c r="C19" s="38"/>
      <c r="D19" s="2" t="s">
        <v>61</v>
      </c>
      <c r="E19" s="43">
        <v>12799.7837</v>
      </c>
      <c r="F19" s="43">
        <v>80420.264500000005</v>
      </c>
      <c r="G19" s="39">
        <v>32801.091100000005</v>
      </c>
      <c r="H19" s="39">
        <v>182180.4987</v>
      </c>
    </row>
    <row r="20" spans="2:8" x14ac:dyDescent="0.3">
      <c r="B20" s="49"/>
      <c r="C20" s="38"/>
      <c r="D20" s="2" t="s">
        <v>62</v>
      </c>
      <c r="E20" s="43">
        <v>12290.098499999996</v>
      </c>
      <c r="F20" s="43">
        <v>68439.945300000007</v>
      </c>
      <c r="G20" s="39">
        <v>45091.189599999998</v>
      </c>
      <c r="H20" s="39">
        <v>250620.44400000002</v>
      </c>
    </row>
    <row r="21" spans="2:8" x14ac:dyDescent="0.3">
      <c r="B21" s="49"/>
      <c r="C21" s="38"/>
      <c r="D21" s="2" t="s">
        <v>63</v>
      </c>
      <c r="E21" s="43">
        <v>15674.904600000002</v>
      </c>
      <c r="F21" s="43">
        <v>81368.480299999996</v>
      </c>
      <c r="G21" s="39">
        <v>60766.0942</v>
      </c>
      <c r="H21" s="39">
        <v>331988.92430000001</v>
      </c>
    </row>
    <row r="22" spans="2:8" x14ac:dyDescent="0.3">
      <c r="D22" s="2" t="s">
        <v>64</v>
      </c>
      <c r="E22" s="43">
        <v>12671.8042</v>
      </c>
      <c r="F22" s="43">
        <v>65190.799999999996</v>
      </c>
      <c r="G22" s="39">
        <v>73437.898400000005</v>
      </c>
      <c r="H22" s="39">
        <v>397179.7243</v>
      </c>
    </row>
    <row r="23" spans="2:8" x14ac:dyDescent="0.3">
      <c r="D23" s="2" t="s">
        <v>65</v>
      </c>
      <c r="E23" s="43">
        <v>15975.7191</v>
      </c>
      <c r="F23" s="43">
        <v>77945.689699999988</v>
      </c>
      <c r="G23" s="39">
        <v>89413.617500000008</v>
      </c>
      <c r="H23" s="39">
        <v>475125.41399999999</v>
      </c>
    </row>
    <row r="24" spans="2:8" x14ac:dyDescent="0.3">
      <c r="D24" s="2" t="s">
        <v>66</v>
      </c>
      <c r="E24" s="43">
        <v>12844.2755</v>
      </c>
      <c r="F24" s="43">
        <v>68812.488599999997</v>
      </c>
      <c r="G24" s="39">
        <v>102257.89300000001</v>
      </c>
      <c r="H24" s="39">
        <v>543937.90260000003</v>
      </c>
    </row>
    <row r="25" spans="2:8" x14ac:dyDescent="0.3">
      <c r="D25" s="2" t="s">
        <v>67</v>
      </c>
      <c r="E25" s="43">
        <v>16800.7592</v>
      </c>
      <c r="F25" s="43">
        <v>89886.600600000034</v>
      </c>
      <c r="G25" s="39">
        <v>119058.65220000001</v>
      </c>
      <c r="H25" s="39">
        <v>633824.50320000004</v>
      </c>
    </row>
    <row r="26" spans="2:8" x14ac:dyDescent="0.3">
      <c r="D26" s="2" t="s">
        <v>68</v>
      </c>
      <c r="E26" s="43">
        <v>8873.2188000000006</v>
      </c>
      <c r="F26" s="43">
        <v>48278.126399999994</v>
      </c>
      <c r="G26" s="39">
        <v>127931.87100000001</v>
      </c>
      <c r="H26" s="39">
        <v>682102.62959999999</v>
      </c>
    </row>
    <row r="27" spans="2:8" x14ac:dyDescent="0.3">
      <c r="D27" s="2" t="s">
        <v>69</v>
      </c>
      <c r="E27" s="43">
        <v>17184.646400000009</v>
      </c>
      <c r="F27" s="43">
        <v>91937.369400000011</v>
      </c>
      <c r="G27" s="39">
        <v>145116.51740000001</v>
      </c>
      <c r="H27" s="39">
        <v>774039.99899999995</v>
      </c>
    </row>
    <row r="28" spans="2:8" x14ac:dyDescent="0.3">
      <c r="D28" s="2" t="s">
        <v>70</v>
      </c>
      <c r="E28" s="43">
        <v>15023.318699999991</v>
      </c>
      <c r="F28" s="43">
        <v>89889.660000000018</v>
      </c>
      <c r="G28" s="39">
        <v>160139.83610000001</v>
      </c>
      <c r="H28" s="39">
        <v>863929.65899999999</v>
      </c>
    </row>
  </sheetData>
  <mergeCells count="2">
    <mergeCell ref="B11:B21"/>
    <mergeCell ref="B2:H2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iconSet" priority="2" id="{7CE165A6-C042-464D-BAEC-F1FE714EFEE2}">
            <x14:iconSet iconSet="3Triangles">
              <x14:cfvo type="percent">
                <xm:f>0</xm:f>
              </x14:cfvo>
              <x14:cfvo type="percentile">
                <xm:f>15</xm:f>
              </x14:cfvo>
              <x14:cfvo type="percentile">
                <xm:f>35</xm:f>
              </x14:cfvo>
            </x14:iconSet>
          </x14:cfRule>
          <xm:sqref>F17:F28</xm:sqref>
        </x14:conditionalFormatting>
        <x14:conditionalFormatting xmlns:xm="http://schemas.microsoft.com/office/excel/2006/main" pivot="1">
          <x14:cfRule type="iconSet" priority="1" id="{BB74D9D1-5A5F-429D-A815-CD603DBC1888}">
            <x14:iconSet iconSet="3Triangles">
              <x14:cfvo type="percent">
                <xm:f>0</xm:f>
              </x14:cfvo>
              <x14:cfvo type="percentile">
                <xm:f>15</xm:f>
              </x14:cfvo>
              <x14:cfvo type="percentile">
                <xm:f>35</xm:f>
              </x14:cfvo>
            </x14:iconSet>
          </x14:cfRule>
          <xm:sqref>E17:E28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29"/>
  <sheetViews>
    <sheetView showGridLines="0" zoomScaleNormal="100" workbookViewId="0"/>
  </sheetViews>
  <sheetFormatPr defaultRowHeight="14.4" x14ac:dyDescent="0.3"/>
  <cols>
    <col min="1" max="1" width="0.6640625" customWidth="1"/>
    <col min="2" max="2" width="3.109375" customWidth="1"/>
    <col min="3" max="3" width="0.6640625" customWidth="1"/>
    <col min="4" max="4" width="26.5546875" bestFit="1" customWidth="1"/>
    <col min="5" max="5" width="9" bestFit="1" customWidth="1"/>
    <col min="6" max="6" width="8.88671875" bestFit="1" customWidth="1"/>
    <col min="7" max="7" width="14.5546875" bestFit="1" customWidth="1"/>
    <col min="8" max="8" width="14.6640625" customWidth="1"/>
    <col min="9" max="9" width="13" bestFit="1" customWidth="1"/>
    <col min="10" max="10" width="14.6640625" bestFit="1" customWidth="1"/>
    <col min="11" max="11" width="11.5546875" bestFit="1" customWidth="1"/>
    <col min="12" max="14" width="9.33203125" customWidth="1"/>
  </cols>
  <sheetData>
    <row r="1" spans="2:19" ht="17.25" customHeight="1" x14ac:dyDescent="0.3"/>
    <row r="2" spans="2:19" ht="26.25" customHeight="1" x14ac:dyDescent="0.6">
      <c r="B2" s="46" t="s">
        <v>95</v>
      </c>
      <c r="C2" s="46"/>
      <c r="D2" s="46"/>
      <c r="E2" s="46"/>
      <c r="F2" s="46"/>
      <c r="G2" s="46"/>
      <c r="H2" s="46"/>
      <c r="I2" s="46"/>
      <c r="J2" s="46"/>
    </row>
    <row r="3" spans="2:19" ht="15" customHeight="1" thickBot="1" x14ac:dyDescent="0.65">
      <c r="C3" s="4"/>
      <c r="D3" s="4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 x14ac:dyDescent="0.3">
      <c r="B4" s="7"/>
    </row>
    <row r="5" spans="2:19" ht="138" customHeight="1" thickBot="1" x14ac:dyDescent="0.35">
      <c r="B5" s="9" t="s">
        <v>87</v>
      </c>
      <c r="C5" s="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x14ac:dyDescent="0.3">
      <c r="B6" s="8"/>
    </row>
    <row r="7" spans="2:19" ht="182.25" customHeight="1" thickBot="1" x14ac:dyDescent="0.35">
      <c r="B7" s="9" t="s">
        <v>96</v>
      </c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x14ac:dyDescent="0.3">
      <c r="B8" s="8"/>
    </row>
    <row r="9" spans="2:19" ht="205.5" customHeight="1" thickBot="1" x14ac:dyDescent="0.35">
      <c r="B9" s="9" t="s">
        <v>11</v>
      </c>
      <c r="C9" s="36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2:19" x14ac:dyDescent="0.3">
      <c r="B10" s="8"/>
      <c r="C10" s="11"/>
      <c r="D10" s="11"/>
    </row>
    <row r="11" spans="2:19" x14ac:dyDescent="0.3">
      <c r="B11" s="49" t="s">
        <v>8</v>
      </c>
      <c r="C11" s="38"/>
      <c r="D11" s="1" t="s">
        <v>3</v>
      </c>
      <c r="E11" t="s" vm="1">
        <v>0</v>
      </c>
    </row>
    <row r="12" spans="2:19" x14ac:dyDescent="0.3">
      <c r="B12" s="49"/>
      <c r="C12" s="38"/>
      <c r="D12" s="1" t="s">
        <v>4</v>
      </c>
      <c r="E12" t="s" vm="2">
        <v>0</v>
      </c>
    </row>
    <row r="13" spans="2:19" x14ac:dyDescent="0.3">
      <c r="B13" s="49"/>
      <c r="C13" s="38"/>
      <c r="D13" s="1" t="s">
        <v>5</v>
      </c>
      <c r="E13" t="s" vm="3">
        <v>0</v>
      </c>
    </row>
    <row r="14" spans="2:19" x14ac:dyDescent="0.3">
      <c r="B14" s="49"/>
      <c r="C14" s="38"/>
      <c r="D14" s="1" t="s">
        <v>9</v>
      </c>
      <c r="E14" t="s" vm="5">
        <v>0</v>
      </c>
    </row>
    <row r="15" spans="2:19" x14ac:dyDescent="0.3">
      <c r="B15" s="49"/>
      <c r="C15" s="38"/>
      <c r="D15" s="1" t="s">
        <v>6</v>
      </c>
      <c r="E15" t="s" vm="4">
        <v>0</v>
      </c>
    </row>
    <row r="16" spans="2:19" x14ac:dyDescent="0.3">
      <c r="B16" s="49"/>
      <c r="C16" s="38"/>
      <c r="D16" s="1" t="s">
        <v>10</v>
      </c>
      <c r="E16" t="s" vm="6">
        <v>0</v>
      </c>
    </row>
    <row r="17" spans="2:7" x14ac:dyDescent="0.3">
      <c r="B17" s="49"/>
      <c r="C17" s="38"/>
    </row>
    <row r="18" spans="2:7" x14ac:dyDescent="0.3">
      <c r="B18" s="49"/>
      <c r="C18" s="38"/>
      <c r="D18" s="1" t="s">
        <v>103</v>
      </c>
      <c r="E18" t="s">
        <v>97</v>
      </c>
      <c r="F18" t="s">
        <v>2</v>
      </c>
      <c r="G18" t="s">
        <v>89</v>
      </c>
    </row>
    <row r="19" spans="2:7" x14ac:dyDescent="0.3">
      <c r="B19" s="49"/>
      <c r="C19" s="38"/>
      <c r="D19" s="2" t="s">
        <v>58</v>
      </c>
      <c r="E19" s="3">
        <v>668</v>
      </c>
      <c r="F19" s="43">
        <v>28388.300600000024</v>
      </c>
      <c r="G19" s="43">
        <v>159222.57999999996</v>
      </c>
    </row>
    <row r="20" spans="2:7" x14ac:dyDescent="0.3">
      <c r="B20" s="49"/>
      <c r="C20" s="38"/>
      <c r="D20" s="2" t="s">
        <v>57</v>
      </c>
      <c r="E20" s="3">
        <v>159</v>
      </c>
      <c r="F20" s="43">
        <v>20425.323899999999</v>
      </c>
      <c r="G20" s="43">
        <v>105396.20999999999</v>
      </c>
    </row>
    <row r="21" spans="2:7" x14ac:dyDescent="0.3">
      <c r="B21" s="49"/>
      <c r="C21" s="38"/>
      <c r="D21" s="2" t="s">
        <v>54</v>
      </c>
      <c r="E21" s="3">
        <v>924</v>
      </c>
      <c r="F21" s="43">
        <v>18395.1957</v>
      </c>
      <c r="G21" s="43">
        <v>99661.640000000014</v>
      </c>
    </row>
    <row r="22" spans="2:7" x14ac:dyDescent="0.3">
      <c r="D22" s="2" t="s">
        <v>56</v>
      </c>
      <c r="E22" s="3">
        <v>152</v>
      </c>
      <c r="F22" s="43">
        <v>17579.978200000001</v>
      </c>
      <c r="G22" s="43">
        <v>89629.97</v>
      </c>
    </row>
    <row r="23" spans="2:7" x14ac:dyDescent="0.3">
      <c r="D23" s="2" t="s">
        <v>55</v>
      </c>
      <c r="E23" s="3">
        <v>1033</v>
      </c>
      <c r="F23" s="43">
        <v>13016.084600000002</v>
      </c>
      <c r="G23" s="43">
        <v>72965.760300000009</v>
      </c>
    </row>
    <row r="24" spans="2:7" x14ac:dyDescent="0.3">
      <c r="D24" s="2" t="s">
        <v>46</v>
      </c>
      <c r="E24" s="3">
        <v>870</v>
      </c>
      <c r="F24" s="43">
        <v>12842.925999999999</v>
      </c>
      <c r="G24" s="43">
        <v>71626.2402</v>
      </c>
    </row>
    <row r="25" spans="2:7" x14ac:dyDescent="0.3">
      <c r="D25" s="2" t="s">
        <v>49</v>
      </c>
      <c r="E25" s="3">
        <v>252</v>
      </c>
      <c r="F25" s="43">
        <v>5987.5805999999993</v>
      </c>
      <c r="G25" s="43">
        <v>33649.440000000002</v>
      </c>
    </row>
    <row r="26" spans="2:7" x14ac:dyDescent="0.3">
      <c r="D26" s="2" t="s">
        <v>48</v>
      </c>
      <c r="E26" s="3">
        <v>262</v>
      </c>
      <c r="F26" s="43">
        <v>5642.8858</v>
      </c>
      <c r="G26" s="43">
        <v>31246.790199999992</v>
      </c>
    </row>
    <row r="27" spans="2:7" x14ac:dyDescent="0.3">
      <c r="D27" s="2" t="s">
        <v>53</v>
      </c>
      <c r="E27" s="3">
        <v>756</v>
      </c>
      <c r="F27" s="43">
        <v>6029.2206000000006</v>
      </c>
      <c r="G27" s="43">
        <v>30986.740000000005</v>
      </c>
    </row>
    <row r="28" spans="2:7" x14ac:dyDescent="0.3">
      <c r="D28" s="2" t="s">
        <v>50</v>
      </c>
      <c r="E28" s="3">
        <v>970</v>
      </c>
      <c r="F28" s="43">
        <v>5102.5601999999999</v>
      </c>
      <c r="G28" s="43">
        <v>27131.879999999997</v>
      </c>
    </row>
    <row r="29" spans="2:7" x14ac:dyDescent="0.3">
      <c r="D29" s="2" t="s">
        <v>104</v>
      </c>
      <c r="E29" s="3">
        <v>6046</v>
      </c>
      <c r="F29" s="43">
        <v>133410.05620000002</v>
      </c>
      <c r="G29" s="43">
        <v>721517.25069999998</v>
      </c>
    </row>
  </sheetData>
  <mergeCells count="2">
    <mergeCell ref="B11:B21"/>
    <mergeCell ref="B2:J2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107"/>
  <sheetViews>
    <sheetView showGridLines="0" showRowColHeaders="0" zoomScaleNormal="100" workbookViewId="0">
      <selection activeCell="F73" sqref="F73"/>
    </sheetView>
  </sheetViews>
  <sheetFormatPr defaultRowHeight="14.4" x14ac:dyDescent="0.3"/>
  <cols>
    <col min="1" max="1" width="0.6640625" customWidth="1"/>
    <col min="2" max="2" width="2.88671875" customWidth="1"/>
    <col min="3" max="3" width="0.6640625" customWidth="1"/>
    <col min="4" max="4" width="37.109375" bestFit="1" customWidth="1"/>
    <col min="5" max="5" width="18.6640625" bestFit="1" customWidth="1"/>
    <col min="6" max="6" width="16.77734375" bestFit="1" customWidth="1"/>
    <col min="7" max="9" width="17.33203125" customWidth="1"/>
    <col min="10" max="10" width="7.5546875" customWidth="1"/>
    <col min="11" max="11" width="17.6640625" customWidth="1"/>
    <col min="12" max="14" width="7.5546875" customWidth="1"/>
  </cols>
  <sheetData>
    <row r="1" spans="2:17" ht="17.25" customHeight="1" x14ac:dyDescent="0.3"/>
    <row r="2" spans="2:17" ht="26.25" customHeight="1" x14ac:dyDescent="0.6">
      <c r="D2" s="46" t="s">
        <v>98</v>
      </c>
      <c r="E2" s="46"/>
      <c r="F2" s="46"/>
      <c r="G2" s="46"/>
      <c r="H2" s="46"/>
    </row>
    <row r="3" spans="2:17" ht="15" customHeight="1" thickBot="1" x14ac:dyDescent="0.65">
      <c r="C3" s="4"/>
      <c r="D3" s="4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x14ac:dyDescent="0.3">
      <c r="B4" s="13"/>
      <c r="O4" s="10"/>
    </row>
    <row r="5" spans="2:17" ht="138" customHeight="1" thickBot="1" x14ac:dyDescent="0.35">
      <c r="B5" s="9" t="s">
        <v>87</v>
      </c>
      <c r="C5" s="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 ht="15" customHeight="1" x14ac:dyDescent="0.3">
      <c r="B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2:17" ht="15" customHeight="1" x14ac:dyDescent="0.3">
      <c r="B7" s="47" t="s">
        <v>99</v>
      </c>
      <c r="C7" s="3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7" ht="15" customHeight="1" x14ac:dyDescent="0.3">
      <c r="B8" s="47"/>
      <c r="C8" s="3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2:17" ht="15" customHeight="1" x14ac:dyDescent="0.3">
      <c r="B9" s="47"/>
      <c r="C9" s="3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7" ht="15" customHeight="1" x14ac:dyDescent="0.3">
      <c r="B10" s="47"/>
      <c r="C10" s="3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2:17" ht="15" customHeight="1" x14ac:dyDescent="0.3">
      <c r="B11" s="47"/>
      <c r="C11" s="3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7" ht="15" customHeight="1" x14ac:dyDescent="0.3">
      <c r="B12" s="47"/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2:17" ht="15" customHeight="1" x14ac:dyDescent="0.3">
      <c r="B13" s="47"/>
      <c r="C13" s="3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2:17" ht="15" customHeight="1" x14ac:dyDescent="0.3">
      <c r="B14" s="47"/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2:17" ht="15" customHeight="1" x14ac:dyDescent="0.3">
      <c r="B15" s="47"/>
      <c r="C15" s="3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2:17" ht="15" customHeight="1" x14ac:dyDescent="0.3">
      <c r="B16" s="47"/>
      <c r="C16" s="3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2:14" ht="15" customHeight="1" x14ac:dyDescent="0.3">
      <c r="B17" s="47"/>
      <c r="C17" s="3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 ht="15" customHeight="1" x14ac:dyDescent="0.3">
      <c r="B18" s="47"/>
      <c r="C18" s="3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2:14" ht="15" customHeight="1" x14ac:dyDescent="0.3">
      <c r="B19" s="47"/>
      <c r="C19" s="3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2:14" ht="15" customHeight="1" x14ac:dyDescent="0.3">
      <c r="B20" s="47"/>
      <c r="C20" s="3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2:14" ht="15" customHeight="1" x14ac:dyDescent="0.3">
      <c r="B21" s="47"/>
      <c r="C21" s="3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2:14" ht="15" customHeight="1" x14ac:dyDescent="0.3">
      <c r="B22" s="47"/>
      <c r="C22" s="3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2:14" ht="15" customHeight="1" x14ac:dyDescent="0.3">
      <c r="B23" s="47"/>
      <c r="C23" s="3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2:14" ht="15" customHeight="1" x14ac:dyDescent="0.3">
      <c r="B24" s="47"/>
      <c r="C24" s="3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14" ht="15" customHeight="1" x14ac:dyDescent="0.3">
      <c r="B25" s="47"/>
      <c r="C25" s="3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2:14" ht="15" customHeight="1" x14ac:dyDescent="0.3">
      <c r="B26" s="47"/>
      <c r="C26" s="3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2:14" ht="15" customHeight="1" x14ac:dyDescent="0.3">
      <c r="B27" s="47"/>
      <c r="C27" s="3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2:14" ht="15" customHeight="1" x14ac:dyDescent="0.3">
      <c r="B28" s="47"/>
      <c r="C28" s="3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2:14" ht="15" customHeight="1" x14ac:dyDescent="0.3">
      <c r="B29" s="47"/>
      <c r="C29" s="3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2:14" ht="15" customHeight="1" x14ac:dyDescent="0.3">
      <c r="B30" s="47"/>
      <c r="C30" s="3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2:14" ht="15" customHeight="1" x14ac:dyDescent="0.3">
      <c r="B31" s="47"/>
      <c r="C31" s="3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2:14" ht="15" customHeight="1" x14ac:dyDescent="0.3">
      <c r="B32" s="47"/>
      <c r="C32" s="3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2:14" ht="15" customHeight="1" x14ac:dyDescent="0.3">
      <c r="B33" s="47"/>
      <c r="C33" s="3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2:14" ht="15" customHeight="1" x14ac:dyDescent="0.3">
      <c r="B34" s="47"/>
      <c r="C34" s="3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2:14" ht="15" customHeight="1" x14ac:dyDescent="0.3">
      <c r="B35" s="47"/>
      <c r="C35" s="3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2:14" ht="15" customHeight="1" x14ac:dyDescent="0.3">
      <c r="B36" s="47"/>
      <c r="C36" s="3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2:14" ht="15" customHeight="1" x14ac:dyDescent="0.3">
      <c r="B37" s="47"/>
      <c r="C37" s="3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2:14" ht="15" customHeight="1" x14ac:dyDescent="0.3">
      <c r="B38" s="47"/>
      <c r="C38" s="3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ht="15" customHeight="1" x14ac:dyDescent="0.3">
      <c r="B39" s="47"/>
      <c r="C39" s="36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 ht="15" customHeight="1" x14ac:dyDescent="0.3">
      <c r="B40" s="47"/>
      <c r="C40" s="36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2:14" ht="15" customHeight="1" x14ac:dyDescent="0.3">
      <c r="B41" s="47"/>
      <c r="C41" s="36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2:14" ht="15" customHeight="1" x14ac:dyDescent="0.3">
      <c r="B42" s="47"/>
      <c r="C42" s="3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2:14" ht="15" customHeight="1" x14ac:dyDescent="0.3">
      <c r="B43" s="47"/>
      <c r="C43" s="3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2:14" ht="15" customHeight="1" x14ac:dyDescent="0.3">
      <c r="B44" s="47"/>
      <c r="C44" s="36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2:14" ht="15" customHeight="1" x14ac:dyDescent="0.3">
      <c r="B45" s="47"/>
      <c r="C45" s="3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2:14" ht="15" customHeight="1" x14ac:dyDescent="0.3">
      <c r="B46" s="47"/>
      <c r="C46" s="36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2:14" ht="15" customHeight="1" x14ac:dyDescent="0.3">
      <c r="B47" s="47"/>
      <c r="C47" s="36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2:14" ht="15" customHeight="1" x14ac:dyDescent="0.3">
      <c r="B48" s="47"/>
      <c r="C48" s="36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2:17" ht="15" customHeight="1" x14ac:dyDescent="0.3">
      <c r="B49" s="47"/>
      <c r="C49" s="3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2:17" ht="15" customHeight="1" x14ac:dyDescent="0.3">
      <c r="B50" s="47"/>
      <c r="C50" s="3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2:17" ht="15" customHeight="1" x14ac:dyDescent="0.3">
      <c r="B51" s="47"/>
      <c r="C51" s="36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2:17" ht="15" customHeight="1" x14ac:dyDescent="0.3">
      <c r="B52" s="47"/>
      <c r="C52" s="36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2:17" ht="15" customHeight="1" x14ac:dyDescent="0.3">
      <c r="B53" s="47"/>
      <c r="C53" s="36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2:17" ht="15" customHeight="1" x14ac:dyDescent="0.3">
      <c r="B54" s="47"/>
      <c r="C54" s="36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2:17" ht="15" customHeight="1" x14ac:dyDescent="0.3">
      <c r="B55" s="47"/>
      <c r="C55" s="3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2:17" ht="15" customHeight="1" x14ac:dyDescent="0.3">
      <c r="B56" s="47"/>
      <c r="C56" s="36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2:17" ht="15" customHeight="1" x14ac:dyDescent="0.3">
      <c r="B57" s="47"/>
      <c r="C57" s="36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2:17" ht="15" customHeight="1" x14ac:dyDescent="0.3">
      <c r="B58" s="47"/>
      <c r="C58" s="36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2:17" ht="15" customHeight="1" x14ac:dyDescent="0.3">
      <c r="B59" s="47"/>
      <c r="C59" s="36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2:17" ht="15" customHeight="1" x14ac:dyDescent="0.3">
      <c r="B60" s="47"/>
      <c r="C60" s="36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2:17" ht="15" customHeight="1" x14ac:dyDescent="0.3">
      <c r="B61" s="18"/>
      <c r="C61" s="36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2:17" ht="15" customHeight="1" x14ac:dyDescent="0.3">
      <c r="B62" s="18"/>
      <c r="C62" s="3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2:17" ht="15" customHeight="1" thickBot="1" x14ac:dyDescent="0.35">
      <c r="B63" s="16"/>
      <c r="C63" s="37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2:17" x14ac:dyDescent="0.3">
      <c r="B64" s="14"/>
    </row>
    <row r="65" spans="2:6" x14ac:dyDescent="0.3">
      <c r="B65" s="49" t="s">
        <v>93</v>
      </c>
      <c r="C65" s="38"/>
    </row>
    <row r="66" spans="2:6" x14ac:dyDescent="0.3">
      <c r="B66" s="49"/>
      <c r="C66" s="38"/>
      <c r="D66" s="1" t="s">
        <v>17</v>
      </c>
      <c r="E66" t="s" vm="7">
        <v>18</v>
      </c>
    </row>
    <row r="67" spans="2:6" x14ac:dyDescent="0.3">
      <c r="B67" s="49"/>
      <c r="C67" s="38"/>
      <c r="D67" s="1" t="s">
        <v>3</v>
      </c>
      <c r="E67" t="s" vm="1">
        <v>0</v>
      </c>
    </row>
    <row r="68" spans="2:6" x14ac:dyDescent="0.3">
      <c r="B68" s="49"/>
      <c r="C68" s="38"/>
      <c r="D68" s="1" t="s">
        <v>4</v>
      </c>
      <c r="E68" t="s" vm="2">
        <v>0</v>
      </c>
    </row>
    <row r="69" spans="2:6" x14ac:dyDescent="0.3">
      <c r="B69" s="49"/>
      <c r="C69" s="38"/>
      <c r="D69" s="1" t="s">
        <v>5</v>
      </c>
      <c r="E69" t="s" vm="3">
        <v>0</v>
      </c>
    </row>
    <row r="70" spans="2:6" x14ac:dyDescent="0.3">
      <c r="B70" s="49"/>
      <c r="C70" s="38"/>
      <c r="D70" s="1" t="s">
        <v>6</v>
      </c>
      <c r="E70" t="s" vm="4">
        <v>0</v>
      </c>
    </row>
    <row r="71" spans="2:6" x14ac:dyDescent="0.3">
      <c r="B71" s="49"/>
      <c r="C71" s="38"/>
      <c r="D71" s="1" t="s">
        <v>10</v>
      </c>
      <c r="E71" t="s" vm="6">
        <v>0</v>
      </c>
    </row>
    <row r="72" spans="2:6" x14ac:dyDescent="0.3">
      <c r="B72" s="49"/>
      <c r="C72" s="38"/>
    </row>
    <row r="73" spans="2:6" x14ac:dyDescent="0.3">
      <c r="B73" s="49"/>
      <c r="C73" s="38"/>
      <c r="D73" s="1" t="s">
        <v>103</v>
      </c>
      <c r="E73" t="s">
        <v>100</v>
      </c>
      <c r="F73" t="s">
        <v>101</v>
      </c>
    </row>
    <row r="74" spans="2:6" x14ac:dyDescent="0.3">
      <c r="B74" s="49"/>
      <c r="C74" s="38"/>
      <c r="D74" s="2" t="s">
        <v>15</v>
      </c>
      <c r="E74" s="3">
        <v>0</v>
      </c>
      <c r="F74" s="43">
        <v>-6.3999999998429757E-3</v>
      </c>
    </row>
    <row r="75" spans="2:6" x14ac:dyDescent="0.3">
      <c r="B75" s="49"/>
      <c r="C75" s="38"/>
      <c r="D75" s="2" t="s">
        <v>16</v>
      </c>
      <c r="E75" s="3">
        <v>0</v>
      </c>
      <c r="F75" s="43">
        <v>0</v>
      </c>
    </row>
    <row r="76" spans="2:6" x14ac:dyDescent="0.3">
      <c r="D76" s="2" t="s">
        <v>14</v>
      </c>
      <c r="E76" s="3">
        <v>0</v>
      </c>
      <c r="F76" s="43">
        <v>0</v>
      </c>
    </row>
    <row r="77" spans="2:6" x14ac:dyDescent="0.3">
      <c r="D77" s="2" t="s">
        <v>29</v>
      </c>
      <c r="E77" s="3">
        <v>62</v>
      </c>
      <c r="F77" s="43">
        <v>17.379199999999997</v>
      </c>
    </row>
    <row r="78" spans="2:6" x14ac:dyDescent="0.3">
      <c r="D78" s="2" t="s">
        <v>30</v>
      </c>
      <c r="E78" s="3">
        <v>9</v>
      </c>
      <c r="F78" s="43">
        <v>28.980000000000004</v>
      </c>
    </row>
    <row r="79" spans="2:6" x14ac:dyDescent="0.3">
      <c r="D79" s="2" t="s">
        <v>31</v>
      </c>
      <c r="E79" s="3">
        <v>10</v>
      </c>
      <c r="F79" s="43">
        <v>30.846399999999988</v>
      </c>
    </row>
    <row r="80" spans="2:6" x14ac:dyDescent="0.3">
      <c r="D80" s="2" t="s">
        <v>32</v>
      </c>
      <c r="E80" s="3">
        <v>12</v>
      </c>
      <c r="F80" s="43">
        <v>45.722400000000022</v>
      </c>
    </row>
    <row r="81" spans="4:6" x14ac:dyDescent="0.3">
      <c r="D81" s="2" t="s">
        <v>33</v>
      </c>
      <c r="E81" s="3">
        <v>20</v>
      </c>
      <c r="F81" s="43">
        <v>80</v>
      </c>
    </row>
    <row r="82" spans="4:6" x14ac:dyDescent="0.3">
      <c r="D82" s="2" t="s">
        <v>34</v>
      </c>
      <c r="E82" s="3">
        <v>57</v>
      </c>
      <c r="F82" s="43">
        <v>142.5</v>
      </c>
    </row>
    <row r="83" spans="4:6" x14ac:dyDescent="0.3">
      <c r="D83" s="2" t="s">
        <v>35</v>
      </c>
      <c r="E83" s="3">
        <v>4</v>
      </c>
      <c r="F83" s="43">
        <v>305.95489999999978</v>
      </c>
    </row>
    <row r="84" spans="4:6" x14ac:dyDescent="0.3">
      <c r="D84" s="2" t="s">
        <v>36</v>
      </c>
      <c r="E84" s="3">
        <v>38</v>
      </c>
      <c r="F84" s="43">
        <v>309.84599999999995</v>
      </c>
    </row>
    <row r="85" spans="4:6" x14ac:dyDescent="0.3">
      <c r="D85" s="2" t="s">
        <v>37</v>
      </c>
      <c r="E85" s="3">
        <v>76</v>
      </c>
      <c r="F85" s="43">
        <v>403.79999999999995</v>
      </c>
    </row>
    <row r="86" spans="4:6" x14ac:dyDescent="0.3">
      <c r="D86" s="2" t="s">
        <v>38</v>
      </c>
      <c r="E86" s="3">
        <v>14</v>
      </c>
      <c r="F86" s="43">
        <v>419.23209999999995</v>
      </c>
    </row>
    <row r="87" spans="4:6" x14ac:dyDescent="0.3">
      <c r="D87" s="2" t="s">
        <v>39</v>
      </c>
      <c r="E87" s="3">
        <v>30</v>
      </c>
      <c r="F87" s="43">
        <v>428.9378000000001</v>
      </c>
    </row>
    <row r="88" spans="4:6" x14ac:dyDescent="0.3">
      <c r="D88" s="2" t="s">
        <v>40</v>
      </c>
      <c r="E88" s="3">
        <v>6</v>
      </c>
      <c r="F88" s="43">
        <v>438.00510000000031</v>
      </c>
    </row>
    <row r="89" spans="4:6" x14ac:dyDescent="0.3">
      <c r="D89" s="2" t="s">
        <v>41</v>
      </c>
      <c r="E89" s="3">
        <v>30</v>
      </c>
      <c r="F89" s="43">
        <v>441.50769999999989</v>
      </c>
    </row>
    <row r="90" spans="4:6" x14ac:dyDescent="0.3">
      <c r="D90" s="2" t="s">
        <v>42</v>
      </c>
      <c r="E90" s="3">
        <v>16</v>
      </c>
      <c r="F90" s="43">
        <v>498.58550000000014</v>
      </c>
    </row>
    <row r="91" spans="4:6" x14ac:dyDescent="0.3">
      <c r="D91" s="2" t="s">
        <v>43</v>
      </c>
      <c r="E91" s="3">
        <v>8</v>
      </c>
      <c r="F91" s="43">
        <v>632.68439999999998</v>
      </c>
    </row>
    <row r="92" spans="4:6" x14ac:dyDescent="0.3">
      <c r="D92" s="2" t="s">
        <v>44</v>
      </c>
      <c r="E92" s="3">
        <v>18</v>
      </c>
      <c r="F92" s="43">
        <v>753.94580000000008</v>
      </c>
    </row>
    <row r="93" spans="4:6" x14ac:dyDescent="0.3">
      <c r="D93" s="2" t="s">
        <v>45</v>
      </c>
      <c r="E93" s="3">
        <v>29</v>
      </c>
      <c r="F93" s="43">
        <v>777.66700000000037</v>
      </c>
    </row>
    <row r="94" spans="4:6" x14ac:dyDescent="0.3">
      <c r="D94" s="2" t="s">
        <v>46</v>
      </c>
      <c r="E94" s="3">
        <v>6</v>
      </c>
      <c r="F94" s="43">
        <v>838.43370000000004</v>
      </c>
    </row>
    <row r="95" spans="4:6" x14ac:dyDescent="0.3">
      <c r="D95" s="2" t="s">
        <v>47</v>
      </c>
      <c r="E95" s="3">
        <v>4</v>
      </c>
      <c r="F95" s="43">
        <v>1122.4440999999997</v>
      </c>
    </row>
    <row r="96" spans="4:6" x14ac:dyDescent="0.3">
      <c r="D96" s="2" t="s">
        <v>48</v>
      </c>
      <c r="E96" s="3">
        <v>6</v>
      </c>
      <c r="F96" s="43">
        <v>1269.3966000000005</v>
      </c>
    </row>
    <row r="97" spans="4:6" x14ac:dyDescent="0.3">
      <c r="D97" s="2" t="s">
        <v>49</v>
      </c>
      <c r="E97" s="3">
        <v>6</v>
      </c>
      <c r="F97" s="43">
        <v>1362.5303999999996</v>
      </c>
    </row>
    <row r="98" spans="4:6" x14ac:dyDescent="0.3">
      <c r="D98" s="2" t="s">
        <v>50</v>
      </c>
      <c r="E98" s="3">
        <v>32</v>
      </c>
      <c r="F98" s="43">
        <v>1419.9984999999997</v>
      </c>
    </row>
    <row r="99" spans="4:6" x14ac:dyDescent="0.3">
      <c r="D99" s="2" t="s">
        <v>51</v>
      </c>
      <c r="E99" s="3">
        <v>48</v>
      </c>
      <c r="F99" s="43">
        <v>1725.1826000000001</v>
      </c>
    </row>
    <row r="100" spans="4:6" x14ac:dyDescent="0.3">
      <c r="D100" s="2" t="s">
        <v>52</v>
      </c>
      <c r="E100" s="3">
        <v>25</v>
      </c>
      <c r="F100" s="43">
        <v>3124.9939999999997</v>
      </c>
    </row>
    <row r="101" spans="4:6" x14ac:dyDescent="0.3">
      <c r="D101" s="2" t="s">
        <v>53</v>
      </c>
      <c r="E101" s="3">
        <v>43</v>
      </c>
      <c r="F101" s="43">
        <v>3506.8435999999988</v>
      </c>
    </row>
    <row r="102" spans="4:6" x14ac:dyDescent="0.3">
      <c r="D102" s="2" t="s">
        <v>54</v>
      </c>
      <c r="E102" s="3">
        <v>24</v>
      </c>
      <c r="F102" s="43">
        <v>4476.5035999999991</v>
      </c>
    </row>
    <row r="103" spans="4:6" x14ac:dyDescent="0.3">
      <c r="D103" s="2" t="s">
        <v>55</v>
      </c>
      <c r="E103" s="3">
        <v>36</v>
      </c>
      <c r="F103" s="43">
        <v>4534.3217999999979</v>
      </c>
    </row>
    <row r="104" spans="4:6" x14ac:dyDescent="0.3">
      <c r="D104" s="2" t="s">
        <v>56</v>
      </c>
      <c r="E104" s="3">
        <v>6</v>
      </c>
      <c r="F104" s="43">
        <v>5700.0082000000002</v>
      </c>
    </row>
    <row r="105" spans="4:6" x14ac:dyDescent="0.3">
      <c r="D105" s="2" t="s">
        <v>57</v>
      </c>
      <c r="E105" s="3">
        <v>7</v>
      </c>
      <c r="F105" s="43">
        <v>8349.113899999993</v>
      </c>
    </row>
    <row r="106" spans="4:6" x14ac:dyDescent="0.3">
      <c r="D106" s="2" t="s">
        <v>58</v>
      </c>
      <c r="E106" s="3">
        <v>21</v>
      </c>
      <c r="F106" s="43">
        <v>8690.9023000000016</v>
      </c>
    </row>
    <row r="107" spans="4:6" x14ac:dyDescent="0.3">
      <c r="D107" s="2" t="s">
        <v>104</v>
      </c>
      <c r="E107" s="3">
        <v>703</v>
      </c>
      <c r="F107" s="43">
        <v>51876.261199999986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D2:H2"/>
    <mergeCell ref="B65:B75"/>
    <mergeCell ref="B7:B60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5"/>
  <sheetViews>
    <sheetView workbookViewId="0">
      <selection activeCell="D2" sqref="D2"/>
    </sheetView>
  </sheetViews>
  <sheetFormatPr defaultRowHeight="14.4" x14ac:dyDescent="0.3"/>
  <cols>
    <col min="1" max="1" width="37.109375" bestFit="1" customWidth="1"/>
    <col min="2" max="2" width="19.44140625" bestFit="1" customWidth="1"/>
    <col min="3" max="3" width="16.77734375" bestFit="1" customWidth="1"/>
    <col min="4" max="4" width="8.6640625" bestFit="1" customWidth="1"/>
  </cols>
  <sheetData>
    <row r="1" spans="1:4" x14ac:dyDescent="0.3">
      <c r="A1" s="1" t="s">
        <v>103</v>
      </c>
      <c r="B1" t="s">
        <v>13</v>
      </c>
      <c r="C1" t="s">
        <v>12</v>
      </c>
      <c r="D1" t="s">
        <v>1</v>
      </c>
    </row>
    <row r="2" spans="1:4" x14ac:dyDescent="0.3">
      <c r="A2" s="2" t="s">
        <v>14</v>
      </c>
      <c r="B2" s="3">
        <v>0</v>
      </c>
      <c r="C2" s="3">
        <v>319</v>
      </c>
      <c r="D2" s="3">
        <v>721</v>
      </c>
    </row>
    <row r="3" spans="1:4" x14ac:dyDescent="0.3">
      <c r="A3" s="2" t="s">
        <v>47</v>
      </c>
      <c r="B3" s="3">
        <v>4</v>
      </c>
      <c r="C3" s="3">
        <v>15</v>
      </c>
      <c r="D3" s="3">
        <v>69</v>
      </c>
    </row>
    <row r="4" spans="1:4" x14ac:dyDescent="0.3">
      <c r="A4" s="2" t="s">
        <v>40</v>
      </c>
      <c r="B4" s="3">
        <v>6</v>
      </c>
      <c r="C4" s="3">
        <v>46</v>
      </c>
      <c r="D4" s="3">
        <v>284</v>
      </c>
    </row>
    <row r="5" spans="1:4" x14ac:dyDescent="0.3">
      <c r="A5" s="2" t="s">
        <v>30</v>
      </c>
      <c r="B5" s="3">
        <v>9</v>
      </c>
      <c r="C5" s="3">
        <v>9</v>
      </c>
      <c r="D5" s="3">
        <v>71</v>
      </c>
    </row>
    <row r="6" spans="1:4" x14ac:dyDescent="0.3">
      <c r="A6" s="2" t="s">
        <v>35</v>
      </c>
      <c r="B6" s="3">
        <v>4</v>
      </c>
      <c r="C6" s="3">
        <v>50</v>
      </c>
      <c r="D6" s="3">
        <v>294</v>
      </c>
    </row>
    <row r="7" spans="1:4" x14ac:dyDescent="0.3">
      <c r="A7" s="2" t="s">
        <v>46</v>
      </c>
      <c r="B7" s="3">
        <v>6</v>
      </c>
      <c r="C7" s="3">
        <v>58</v>
      </c>
      <c r="D7" s="3">
        <v>870</v>
      </c>
    </row>
    <row r="8" spans="1:4" x14ac:dyDescent="0.3">
      <c r="A8" s="2" t="s">
        <v>52</v>
      </c>
      <c r="B8" s="3">
        <v>25</v>
      </c>
      <c r="C8" s="3">
        <v>25</v>
      </c>
      <c r="D8" s="3">
        <v>281</v>
      </c>
    </row>
    <row r="9" spans="1:4" x14ac:dyDescent="0.3">
      <c r="A9" s="2" t="s">
        <v>56</v>
      </c>
      <c r="B9" s="3">
        <v>6</v>
      </c>
      <c r="C9" s="3">
        <v>6</v>
      </c>
      <c r="D9" s="3">
        <v>152</v>
      </c>
    </row>
    <row r="10" spans="1:4" x14ac:dyDescent="0.3">
      <c r="A10" s="2" t="s">
        <v>57</v>
      </c>
      <c r="B10" s="3">
        <v>7</v>
      </c>
      <c r="C10" s="3">
        <v>7</v>
      </c>
      <c r="D10" s="3">
        <v>159</v>
      </c>
    </row>
    <row r="11" spans="1:4" x14ac:dyDescent="0.3">
      <c r="A11" s="2" t="s">
        <v>39</v>
      </c>
      <c r="B11" s="3">
        <v>30</v>
      </c>
      <c r="C11" s="3">
        <v>73</v>
      </c>
      <c r="D11" s="3">
        <v>325</v>
      </c>
    </row>
    <row r="12" spans="1:4" x14ac:dyDescent="0.3">
      <c r="A12" s="2" t="s">
        <v>41</v>
      </c>
      <c r="B12" s="3">
        <v>30</v>
      </c>
      <c r="C12" s="3">
        <v>82</v>
      </c>
      <c r="D12" s="3">
        <v>362</v>
      </c>
    </row>
    <row r="13" spans="1:4" x14ac:dyDescent="0.3">
      <c r="A13" s="2" t="s">
        <v>37</v>
      </c>
      <c r="B13" s="3">
        <v>76</v>
      </c>
      <c r="C13" s="3">
        <v>135</v>
      </c>
      <c r="D13" s="3">
        <v>795</v>
      </c>
    </row>
    <row r="14" spans="1:4" x14ac:dyDescent="0.3">
      <c r="A14" s="2" t="s">
        <v>15</v>
      </c>
      <c r="B14" s="3">
        <v>0</v>
      </c>
      <c r="C14" s="3">
        <v>202</v>
      </c>
      <c r="D14" s="3">
        <v>1082</v>
      </c>
    </row>
    <row r="15" spans="1:4" x14ac:dyDescent="0.3">
      <c r="A15" s="2" t="s">
        <v>55</v>
      </c>
      <c r="B15" s="3">
        <v>36</v>
      </c>
      <c r="C15" s="3">
        <v>85</v>
      </c>
      <c r="D15" s="3">
        <v>1033</v>
      </c>
    </row>
    <row r="16" spans="1:4" x14ac:dyDescent="0.3">
      <c r="A16" s="2" t="s">
        <v>43</v>
      </c>
      <c r="B16" s="3">
        <v>8</v>
      </c>
      <c r="C16" s="3">
        <v>17</v>
      </c>
      <c r="D16" s="3">
        <v>345</v>
      </c>
    </row>
    <row r="17" spans="1:4" x14ac:dyDescent="0.3">
      <c r="A17" s="2" t="s">
        <v>54</v>
      </c>
      <c r="B17" s="3">
        <v>24</v>
      </c>
      <c r="C17" s="3">
        <v>60</v>
      </c>
      <c r="D17" s="3">
        <v>924</v>
      </c>
    </row>
    <row r="18" spans="1:4" x14ac:dyDescent="0.3">
      <c r="A18" s="2" t="s">
        <v>31</v>
      </c>
      <c r="B18" s="3">
        <v>10</v>
      </c>
      <c r="C18" s="3">
        <v>10</v>
      </c>
      <c r="D18" s="3">
        <v>100</v>
      </c>
    </row>
    <row r="19" spans="1:4" x14ac:dyDescent="0.3">
      <c r="A19" s="2" t="s">
        <v>33</v>
      </c>
      <c r="B19" s="3">
        <v>20</v>
      </c>
      <c r="C19" s="3">
        <v>20</v>
      </c>
      <c r="D19" s="3">
        <v>150</v>
      </c>
    </row>
    <row r="20" spans="1:4" x14ac:dyDescent="0.3">
      <c r="A20" s="2" t="s">
        <v>16</v>
      </c>
      <c r="B20" s="3">
        <v>0</v>
      </c>
      <c r="C20" s="3">
        <v>387</v>
      </c>
      <c r="D20" s="3">
        <v>821</v>
      </c>
    </row>
    <row r="21" spans="1:4" x14ac:dyDescent="0.3">
      <c r="A21" s="2" t="s">
        <v>58</v>
      </c>
      <c r="B21" s="3">
        <v>21</v>
      </c>
      <c r="C21" s="3">
        <v>44</v>
      </c>
      <c r="D21" s="3">
        <v>668</v>
      </c>
    </row>
    <row r="22" spans="1:4" x14ac:dyDescent="0.3">
      <c r="A22" s="2" t="s">
        <v>44</v>
      </c>
      <c r="B22" s="3">
        <v>18</v>
      </c>
      <c r="C22" s="3">
        <v>58</v>
      </c>
      <c r="D22" s="3">
        <v>224</v>
      </c>
    </row>
    <row r="23" spans="1:4" x14ac:dyDescent="0.3">
      <c r="A23" s="2" t="s">
        <v>36</v>
      </c>
      <c r="B23" s="3">
        <v>38</v>
      </c>
      <c r="C23" s="3">
        <v>125</v>
      </c>
      <c r="D23" s="3">
        <v>211</v>
      </c>
    </row>
    <row r="24" spans="1:4" x14ac:dyDescent="0.3">
      <c r="A24" s="2" t="s">
        <v>34</v>
      </c>
      <c r="B24" s="3">
        <v>57</v>
      </c>
      <c r="C24" s="3">
        <v>170</v>
      </c>
      <c r="D24" s="3">
        <v>172</v>
      </c>
    </row>
    <row r="25" spans="1:4" x14ac:dyDescent="0.3">
      <c r="A25" s="2" t="s">
        <v>45</v>
      </c>
      <c r="B25" s="3">
        <v>29</v>
      </c>
      <c r="C25" s="3">
        <v>63</v>
      </c>
      <c r="D25" s="3">
        <v>977</v>
      </c>
    </row>
    <row r="26" spans="1:4" x14ac:dyDescent="0.3">
      <c r="A26" s="2" t="s">
        <v>38</v>
      </c>
      <c r="B26" s="3">
        <v>14</v>
      </c>
      <c r="C26" s="3">
        <v>69</v>
      </c>
      <c r="D26" s="3">
        <v>775</v>
      </c>
    </row>
    <row r="27" spans="1:4" x14ac:dyDescent="0.3">
      <c r="A27" s="2" t="s">
        <v>51</v>
      </c>
      <c r="B27" s="3">
        <v>48</v>
      </c>
      <c r="C27" s="3">
        <v>94</v>
      </c>
      <c r="D27" s="3">
        <v>1066</v>
      </c>
    </row>
    <row r="28" spans="1:4" x14ac:dyDescent="0.3">
      <c r="A28" s="2" t="s">
        <v>50</v>
      </c>
      <c r="B28" s="3">
        <v>32</v>
      </c>
      <c r="C28" s="3">
        <v>60</v>
      </c>
      <c r="D28" s="3">
        <v>970</v>
      </c>
    </row>
    <row r="29" spans="1:4" x14ac:dyDescent="0.3">
      <c r="A29" s="2" t="s">
        <v>48</v>
      </c>
      <c r="B29" s="3">
        <v>6</v>
      </c>
      <c r="C29" s="3">
        <v>32</v>
      </c>
      <c r="D29" s="3">
        <v>262</v>
      </c>
    </row>
    <row r="30" spans="1:4" x14ac:dyDescent="0.3">
      <c r="A30" s="2" t="s">
        <v>49</v>
      </c>
      <c r="B30" s="3">
        <v>6</v>
      </c>
      <c r="C30" s="3">
        <v>22</v>
      </c>
      <c r="D30" s="3">
        <v>252</v>
      </c>
    </row>
    <row r="31" spans="1:4" x14ac:dyDescent="0.3">
      <c r="A31" s="2" t="s">
        <v>53</v>
      </c>
      <c r="B31" s="3">
        <v>43</v>
      </c>
      <c r="C31" s="3">
        <v>124</v>
      </c>
      <c r="D31" s="3">
        <v>756</v>
      </c>
    </row>
    <row r="32" spans="1:4" x14ac:dyDescent="0.3">
      <c r="A32" s="2" t="s">
        <v>29</v>
      </c>
      <c r="B32" s="3">
        <v>62</v>
      </c>
      <c r="C32" s="3">
        <v>492</v>
      </c>
      <c r="D32" s="3">
        <v>2352</v>
      </c>
    </row>
    <row r="33" spans="1:4" x14ac:dyDescent="0.3">
      <c r="A33" s="2" t="s">
        <v>42</v>
      </c>
      <c r="B33" s="3">
        <v>16</v>
      </c>
      <c r="C33" s="3">
        <v>236</v>
      </c>
      <c r="D33" s="3">
        <v>456</v>
      </c>
    </row>
    <row r="34" spans="1:4" x14ac:dyDescent="0.3">
      <c r="A34" s="2" t="s">
        <v>32</v>
      </c>
      <c r="B34" s="3">
        <v>12</v>
      </c>
      <c r="C34" s="3">
        <v>45</v>
      </c>
      <c r="D34" s="3">
        <v>261</v>
      </c>
    </row>
    <row r="35" spans="1:4" x14ac:dyDescent="0.3">
      <c r="A35" s="2" t="s">
        <v>104</v>
      </c>
      <c r="B35" s="3">
        <v>703</v>
      </c>
      <c r="C35" s="3">
        <v>3240</v>
      </c>
      <c r="D35" s="3">
        <v>18240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Prehľad predajov</vt:lpstr>
      <vt:lpstr>Prehľad skladov</vt:lpstr>
      <vt:lpstr>Celková tržba a zisk</vt:lpstr>
      <vt:lpstr>Tržba a zisk kumulovane</vt:lpstr>
      <vt:lpstr>Tržba a zisk zásob (TOP10)</vt:lpstr>
      <vt:lpstr>Stav skladov</vt:lpstr>
      <vt:lpstr>Kontingenční tabulka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Kašík Michal</dc:creator>
  <cp:lastModifiedBy>Rod Richard</cp:lastModifiedBy>
  <cp:lastPrinted>2013-04-17T09:47:51Z</cp:lastPrinted>
  <dcterms:created xsi:type="dcterms:W3CDTF">2013-03-27T16:45:03Z</dcterms:created>
  <dcterms:modified xsi:type="dcterms:W3CDTF">2021-09-27T15:11:19Z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